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535" windowHeight="2775" firstSheet="1" activeTab="1"/>
  </bookViews>
  <sheets>
    <sheet name="_options" sheetId="1" state="hidden" r:id="rId1"/>
    <sheet name="Report" sheetId="2" r:id="rId2"/>
    <sheet name="Lookup" sheetId="3" r:id="rId3"/>
    <sheet name="Version Control" sheetId="4" r:id="rId4"/>
    <sheet name="_control" sheetId="5" r:id="rId5"/>
  </sheet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<sst xmlns="http://schemas.openxmlformats.org/spreadsheetml/2006/main" count="6806" uniqueCount="1036">
  <si>
    <t>value payment_date</t>
  </si>
  <si>
    <t>value num_days</t>
  </si>
  <si>
    <t>Transaction Date</t>
  </si>
  <si>
    <t>Payment Date</t>
  </si>
  <si>
    <t>No of Days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</si>
  <si>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</si>
  <si>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</si>
  <si>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</si>
  <si>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</si>
  <si>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</si>
  <si>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client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</si>
  <si>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</si>
  <si>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</si>
  <si>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</si>
  <si>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</si>
  <si>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</si>
  <si>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</si>
  <si>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</si>
  <si>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</si>
  <si>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</si>
  <si>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</si>
  <si>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</si>
  <si>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</si>
  <si>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</si>
  <si>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</si>
  <si>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</si>
  <si>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</si>
  <si>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</si>
  <si>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</si>
  <si>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</si>
  <si>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</si>
  <si>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</si>
  <si>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</si>
  <si>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</si>
  <si>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</si>
  <si>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</si>
  <si>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</si>
  <si>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</si>
  <si>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</si>
  <si>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</si>
  <si>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</si>
  <si>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</si>
  <si>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</si>
  <si>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</si>
  <si>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</si>
  <si>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</si>
  <si>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</si>
  <si>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</si>
  <si>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</si>
  <si>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</si>
  <si>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</si>
  <si>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</si>
  <si>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</si>
  <si>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DT</t>
  </si>
  <si>
    <t>sheet</t>
  </si>
  <si>
    <t>Report</t>
  </si>
  <si>
    <t>Lookup</t>
  </si>
  <si>
    <t>value amount</t>
  </si>
  <si>
    <t>Amount</t>
  </si>
  <si>
    <t>Version control</t>
  </si>
  <si>
    <t xml:space="preserve">Version </t>
  </si>
  <si>
    <t>Date</t>
  </si>
  <si>
    <t>Updated By</t>
  </si>
  <si>
    <t>Sheet</t>
  </si>
  <si>
    <t>Description</t>
  </si>
  <si>
    <t xml:space="preserve">Prompt Payment Report S29296 </t>
  </si>
  <si>
    <t>datefrom</t>
  </si>
  <si>
    <t>Date range for payments DATEFROM</t>
  </si>
  <si>
    <t>dateto</t>
  </si>
  <si>
    <t>Date range for payments DATETO</t>
  </si>
  <si>
    <t>NO LONGER IN USE ..  PLEASE ENTER VALID DATEFROM AND DATETO RANGE</t>
  </si>
  <si>
    <t>query,1</t>
  </si>
  <si>
    <t>columns,1</t>
  </si>
  <si>
    <t>detail,1</t>
  </si>
  <si>
    <t>LGCSB</t>
  </si>
  <si>
    <t>Original report created by James Mc Keon August 2011</t>
  </si>
  <si>
    <t>V1</t>
  </si>
  <si>
    <t>*setdefault</t>
  </si>
  <si>
    <t>*sheet</t>
  </si>
  <si>
    <t>sql,1 and a.payment_date &gt;= &lt;sql-date_from&gt;</t>
  </si>
  <si>
    <t>value apar_id</t>
  </si>
  <si>
    <t>value ext_inv_ref</t>
  </si>
  <si>
    <t>Supplier ID</t>
  </si>
  <si>
    <t>Invoice No</t>
  </si>
  <si>
    <t>Count</t>
  </si>
  <si>
    <t>ALL INVOICES</t>
  </si>
  <si>
    <t>16-30 days</t>
  </si>
  <si>
    <t>30+ days</t>
  </si>
  <si>
    <t>Disputed Invoices</t>
  </si>
  <si>
    <t>sql,2 and a.payment_date &gt;= &lt;sql-date_from&gt;</t>
  </si>
  <si>
    <t>query,2</t>
  </si>
  <si>
    <t>columns,2</t>
  </si>
  <si>
    <t>detail,2</t>
  </si>
  <si>
    <t>sql,3 and a.payment_date &gt;= &lt;sql-date_from&gt;</t>
  </si>
  <si>
    <t>query,3</t>
  </si>
  <si>
    <t>columns,3</t>
  </si>
  <si>
    <t>detail,3</t>
  </si>
  <si>
    <t>sql,4 and a.payment_date &gt;= &lt;sql-date_from&gt;</t>
  </si>
  <si>
    <t>query,4</t>
  </si>
  <si>
    <t>columns,4</t>
  </si>
  <si>
    <t>detail,4</t>
  </si>
  <si>
    <t>sql,5 and a.payment_date &gt;= &lt;sql-date_from&gt;</t>
  </si>
  <si>
    <t>query,5</t>
  </si>
  <si>
    <t>columns,5</t>
  </si>
  <si>
    <t>detail,5</t>
  </si>
  <si>
    <t>value complaint</t>
  </si>
  <si>
    <t>Complaint Code</t>
  </si>
  <si>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</si>
  <si>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</si>
  <si>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</si>
  <si>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</si>
  <si>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</si>
  <si>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</si>
  <si>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</si>
  <si>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</si>
  <si>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</si>
  <si>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</si>
  <si>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</si>
  <si>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</si>
  <si>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</si>
  <si>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</si>
  <si>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Please return completed template to:</t>
  </si>
  <si>
    <t>Emma Reeves</t>
  </si>
  <si>
    <t xml:space="preserve">Diarmuid Murphy </t>
  </si>
  <si>
    <t>LizM.OBrien</t>
  </si>
  <si>
    <t>Local Government Finance</t>
  </si>
  <si>
    <t xml:space="preserve">Custom House, </t>
  </si>
  <si>
    <t>Dublin 1</t>
  </si>
  <si>
    <t xml:space="preserve">Queries can be directed to Aoife O'Shea Corporate Development Unit, Custom House, 01 888 2425, aoife.oshea@environ.ie </t>
  </si>
  <si>
    <t>parameter</t>
  </si>
  <si>
    <t>&lt;coco&gt;</t>
  </si>
  <si>
    <r>
      <t xml:space="preserve">Quarterly Period Covered: </t>
    </r>
    <r>
      <rPr>
        <sz val="14"/>
        <rFont val="Times New Roman"/>
        <family val="1"/>
      </rPr>
      <t>&lt;date_from&gt; to &lt;date_to&gt;</t>
    </r>
  </si>
  <si>
    <t>Number of disputed invoices paid in Quarter</t>
  </si>
  <si>
    <t>V2</t>
  </si>
  <si>
    <t>JMcK</t>
  </si>
  <si>
    <t>Disputed invoices row in 'Details' column renamed to 'Number of disputed invoices paid in Quarter' at the request of Colm and moved below the 'Total' row.</t>
  </si>
  <si>
    <t>Initial draft released to pilot(Fingal CC)</t>
  </si>
  <si>
    <t>V3</t>
  </si>
  <si>
    <t>Added a restriction of account = '35000' to each sql query</t>
  </si>
  <si>
    <t>value trans_date</t>
  </si>
  <si>
    <t>V4</t>
  </si>
  <si>
    <t>Change voucher_date to trans_date throughout sheet</t>
  </si>
  <si>
    <t>V5</t>
  </si>
  <si>
    <t>Exclude accounts 35100,35110,35120,35140,35150 and include suppliers witha prompt relation of 'Y' or 'R'</t>
  </si>
  <si>
    <t xml:space="preserve">sql,1 and a.client = q.client  AND q.rel_attr_id  = '&lt;PR&gt;'  AND q.attribute_id = 'A5'  AND a.apar_id=q.att_value AND q.rel_value in ( 'Y','R') </t>
  </si>
  <si>
    <t xml:space="preserve">sql,2 and a.client = q.client  AND q.rel_attr_id  = '&lt;PR&gt;'  AND q.attribute_id = 'A5'  AND a.apar_id=q.att_value AND q.rel_value in ( 'Y','R') </t>
  </si>
  <si>
    <t xml:space="preserve">sql,3 and a.client = q.client  AND q.rel_attr_id  = '&lt;PR&gt;'  AND q.attribute_id = 'A5'  AND a.apar_id=q.att_value AND q.rel_value in ( 'Y','R') </t>
  </si>
  <si>
    <t xml:space="preserve">sql,4 and a.client = q.client  AND q.rel_attr_id  = '&lt;PR&gt;'  AND q.attribute_id = 'A5'  AND a.apar_id=q.att_value AND q.rel_value in ( 'Y','R') </t>
  </si>
  <si>
    <t xml:space="preserve">sql,5 and a.client = q.client  AND q.rel_attr_id  = '&lt;PR&gt;'  AND q.attribute_id = 'A5'  AND a.apar_id=q.att_value AND q.rel_value in ( 'Y','R') </t>
  </si>
  <si>
    <t>V6</t>
  </si>
  <si>
    <t>Changed the prompt relation from hard coded 'QY' to input variable '&lt;PR&gt;'</t>
  </si>
  <si>
    <t>* This sheet is manipulated by the 'Options...' dialog and should not be changed by hand</t>
  </si>
  <si>
    <t>V7</t>
  </si>
  <si>
    <t>sql,1 and a.payment_date &lt;= &lt;sql-date_to&gt; and a.trans_date &gt; '20110630' and voucher_type not like 'TX' and a.voucher_no not in (select voucher_no from aglmatch where client = '&lt;client&gt;' and voucher_ref = '-1')</t>
  </si>
  <si>
    <t>sql,2 and a.payment_date &lt;= &lt;sql-date_to&gt; and a.trans_date &gt; '20110630' and voucher_type not like 'TX' and a.voucher_no not in (select voucher_no from aglmatch where client = '&lt;client&gt;' and voucher_ref = '-1')</t>
  </si>
  <si>
    <t>sql,3 and a.payment_date &lt;= &lt;sql-date_to&gt; and a.trans_date &gt; '20110630' and voucher_type not like 'TX' and a.voucher_no not in (select voucher_no from aglmatch where client = '&lt;client&gt;' and voucher_ref = '-1')</t>
  </si>
  <si>
    <t>sql,4 and a.payment_date &lt;= &lt;sql-date_to&gt; and a.trans_date &gt; '20110630' and voucher_type not like 'TX' and a.voucher_no not in (select voucher_no from aglmatch where client = '&lt;client&gt;' and voucher_ref = '-1')</t>
  </si>
  <si>
    <t>sql,5 and a.payment_date &lt;= &lt;sql-date_to&gt; and a.trans_date &gt; '20110630' and voucher_type not like 'TX' and a.voucher_no not in (select voucher_no from aglmatch where client = '&lt;client&gt;' and voucher_ref = '-1')</t>
  </si>
  <si>
    <t>Hard coded a where statement for all sections so trans_date would be &gt; 30/06/2011, excluded TT of 'TX' to exclude prompt payment interest payments and excluded voucher numbers that are in aglmatch with a voucher_ref of '-1' (removes reversed payments)</t>
  </si>
  <si>
    <t xml:space="preserve">Promptpaymentlocalauthorities@environ.ie </t>
  </si>
  <si>
    <t>sql,1 from asuhistr a ,aglrelvalue q, asuheader t</t>
  </si>
  <si>
    <t>sql,1 and a.client = t.client AND q.client = t.client and a.apar_id = t.apar_id</t>
  </si>
  <si>
    <t>text apar_name</t>
  </si>
  <si>
    <t>Supplier Name</t>
  </si>
  <si>
    <t>text description</t>
  </si>
  <si>
    <t>Text</t>
  </si>
  <si>
    <t>sql,1 where a.client = '&lt;client&gt;' and amount &lt; 0 and datediff(a.payment_date,a.trans_date) &gt; -999 and a.account not in ( '35100','35110','35120','35140','35150')</t>
  </si>
  <si>
    <t>-999 to 15 days</t>
  </si>
  <si>
    <t>V8</t>
  </si>
  <si>
    <t>Change the email address to Promptpaymentlocalauthorities@environ.ie as the spec was wrong.</t>
  </si>
  <si>
    <t>sql,2 from asuhistr a ,aglrelvalue q, asuheader t</t>
  </si>
  <si>
    <t>sql,3 from asuhistr a ,aglrelvalue q, asuheader t</t>
  </si>
  <si>
    <t>sql,4 from asuhistr a ,aglrelvalue q, asuheader t</t>
  </si>
  <si>
    <t>sql,5 from asuhistr a ,aglrelvalue q, asuheader t</t>
  </si>
  <si>
    <t>sql,5 and a.client = t.client AND q.client = t.client and a.apar_id = t.apar_id</t>
  </si>
  <si>
    <t>sql,4 and a.client = t.client AND q.client = t.client and a.apar_id = t.apar_id</t>
  </si>
  <si>
    <t>sql,3 and a.client = t.client AND q.client = t.client and a.apar_id = t.apar_id</t>
  </si>
  <si>
    <t>sql,2 and a.client = t.client AND q.client = t.client and a.apar_id = t.apar_id</t>
  </si>
  <si>
    <t>sql,3 where a.client = '&lt;client&gt;' and amount &lt; 0 and datediff(a.payment_date,a.trans_date) &gt; 15 and datediff(a.payment_date,a.trans_date) &lt; 31  and a.account not in ( '35100','35110','35120','35140','35150')</t>
  </si>
  <si>
    <t>sql,4 where a.client = '&lt;client&gt;' and amount &lt; 0 and datediff(a.payment_date,a.trans_date) &gt; 30 and a.account not in ( '35100','35110','35120','35140','35150')</t>
  </si>
  <si>
    <t>sql,2 where a.client = '&lt;client&gt;' and amount &lt; 0 and datediff(a.payment_date,a.trans_date) &gt; -999 and datediff(a.payment_date,a.trans_date) &lt; 16  and a.account not in ( '35100','35110','35120','35140','35150')</t>
  </si>
  <si>
    <t>sql,5 where a.client = '&lt;client&gt;' and amount &lt; 0   and datediff(a.payment_date,a.trans_date) &gt; -999 and a.complaint like 'P%' and a.account not in ( '35100','35110','35120','35140','35150')</t>
  </si>
  <si>
    <t>Amend datediff to -999 in 'all invoices' and '0-15 days' sections to include prepayments. Rename '0-15 days' section to -999 to 15 days. Include the supplier name and invoice text to each section at request of Lim CC</t>
  </si>
  <si>
    <t>v9</t>
  </si>
  <si>
    <t>Transaction Number</t>
  </si>
  <si>
    <t>sql,5 group by a.apar_id,a.ext_inv_ref,a.trans_date,a.payment_date,a.complaint,a.description, t.apar_name, a.voucher_no</t>
  </si>
  <si>
    <t>sql,4 group by a.apar_id,a.ext_inv_ref,a.trans_date,a.payment_date,a.complaint,a.description, t.apar_name, a.voucher_no</t>
  </si>
  <si>
    <t>sql,3 group by a.apar_id,a.ext_inv_ref,a.trans_date,a.payment_date,a.complaint,a.description, t.apar_name, a.voucher_no</t>
  </si>
  <si>
    <t>sql,2 group by a.apar_id,a.ext_inv_ref,a.trans_date,a.payment_date,a.complaint,a.description, t.apar_name, a.voucher_no</t>
  </si>
  <si>
    <t>sql,1 group by a.apar_id,a.ext_inv_ref,a.trans_date,a.payment_date,a.complaint,a.description, t.apar_name, a.voucher_no</t>
  </si>
  <si>
    <t>sql,1 select sum(a.amount) AS amount,a.apar_id,a.ext_inv_ref,a.trans_date,a.payment_date, a.complaint,datediff(a.payment_date,a.trans_date) AS num_days, a.description, t.apar_name, a.voucher_no</t>
  </si>
  <si>
    <t>sql,2 select sum(a.amount) AS amount,a.apar_id,a.ext_inv_ref,a.trans_date,a.payment_date,a.complaint, datediff(a.payment_date,a.trans_date) AS num_days, a.description, t.apar_name, a.voucher_no</t>
  </si>
  <si>
    <t>sql,3 select sum(a.amount) AS amount,a.apar_id,a.ext_inv_ref,a.trans_date,a.payment_date,a.complaint, datediff(a.payment_date,a.trans_date) AS num_days, a.description, t.apar_name, a.voucher_no</t>
  </si>
  <si>
    <t>sql,4 select sum(a.amount) AS amount,a.apar_id,a.ext_inv_ref,a.trans_date,a.payment_date,a.complaint, datediff(a.payment_date,a.trans_date) AS num_days, a.description, t.apar_name, a.voucher_no</t>
  </si>
  <si>
    <t>text complaint</t>
  </si>
  <si>
    <t>value voucher_no</t>
  </si>
  <si>
    <t>sql,5 select sum(a.amount) AS amount,a.apar_id,a.ext_inv_ref,a.trans_date,a.payment_date, datediff(a.payment_date,a.trans_date) AS num_days, a.complaint, a.description, t.apar_name, a.voucher_no</t>
  </si>
  <si>
    <t>Add complaint code and transaction number to all sections (complaint code already in disputed section)</t>
  </si>
  <si>
    <t>INSERTED PARAMETER</t>
  </si>
  <si>
    <t>KILKENNY BOROUGH COUNCIL</t>
  </si>
  <si>
    <t>Quarterly Period Covered: 01/10/2013 to 31/12/2013</t>
  </si>
  <si>
    <t>INSERTED DETAIL</t>
  </si>
  <si>
    <t>CON O SHEA</t>
  </si>
  <si>
    <t>2815</t>
  </si>
  <si>
    <t/>
  </si>
  <si>
    <t>2816</t>
  </si>
  <si>
    <t>2817</t>
  </si>
  <si>
    <t>2818</t>
  </si>
  <si>
    <t>2819</t>
  </si>
  <si>
    <t>2853</t>
  </si>
  <si>
    <t>2854</t>
  </si>
  <si>
    <t>2855</t>
  </si>
  <si>
    <t>2856</t>
  </si>
  <si>
    <t>2857</t>
  </si>
  <si>
    <t>2858</t>
  </si>
  <si>
    <t>2865</t>
  </si>
  <si>
    <t>2866</t>
  </si>
  <si>
    <t>2867</t>
  </si>
  <si>
    <t>KILKENNY LIMESTONE QUARRY LTD</t>
  </si>
  <si>
    <t>13/001212</t>
  </si>
  <si>
    <t>13/001268</t>
  </si>
  <si>
    <t>AERO-CHEM PRODUCTS LTD</t>
  </si>
  <si>
    <t>23437</t>
  </si>
  <si>
    <t>KARWALL LIMITED T/A SENTRY SECURITY</t>
  </si>
  <si>
    <t>00012193</t>
  </si>
  <si>
    <t>00012194</t>
  </si>
  <si>
    <t>00012195</t>
  </si>
  <si>
    <t>00012196</t>
  </si>
  <si>
    <t>00012197</t>
  </si>
  <si>
    <t>01012359</t>
  </si>
  <si>
    <t>1012360</t>
  </si>
  <si>
    <t>1012362</t>
  </si>
  <si>
    <t>1012363</t>
  </si>
  <si>
    <t>12249</t>
  </si>
  <si>
    <t>12313</t>
  </si>
  <si>
    <t>12328</t>
  </si>
  <si>
    <t>12361</t>
  </si>
  <si>
    <t>12436</t>
  </si>
  <si>
    <t>212561</t>
  </si>
  <si>
    <t>212562</t>
  </si>
  <si>
    <t>212563</t>
  </si>
  <si>
    <t>212564</t>
  </si>
  <si>
    <t>212565</t>
  </si>
  <si>
    <t>ARKIL LTD</t>
  </si>
  <si>
    <t>18650</t>
  </si>
  <si>
    <t>ROSCREA REGIONAL TRAINING CENTRE</t>
  </si>
  <si>
    <t>80780811</t>
  </si>
  <si>
    <t>80782360</t>
  </si>
  <si>
    <t>80785110</t>
  </si>
  <si>
    <t>80785113</t>
  </si>
  <si>
    <t>80787149</t>
  </si>
  <si>
    <t>AIRTRICITY</t>
  </si>
  <si>
    <t>459106136</t>
  </si>
  <si>
    <t>459106137</t>
  </si>
  <si>
    <t>495083240</t>
  </si>
  <si>
    <t>to reiss eft 1310311 30038753 31/10/13</t>
  </si>
  <si>
    <t>495083242</t>
  </si>
  <si>
    <t>89201896860</t>
  </si>
  <si>
    <t>AIRTRICITY SEP 13 BILL</t>
  </si>
  <si>
    <t>AIRTRICITY OCT 13 BILL</t>
  </si>
  <si>
    <t>AIRTRICITY NOV 13 BILL</t>
  </si>
  <si>
    <t>OFFICE OF PUBLIC WORKS</t>
  </si>
  <si>
    <t>inst 1/11/13</t>
  </si>
  <si>
    <t>JAMES HARTE AND SON</t>
  </si>
  <si>
    <t>1/1600bn</t>
  </si>
  <si>
    <t>8.6.1892.SB.RF.</t>
  </si>
  <si>
    <t>8/300/MM/ RF</t>
  </si>
  <si>
    <t>8/300/mm/fr</t>
  </si>
  <si>
    <t>8/300/MM/RF Sep</t>
  </si>
  <si>
    <t>8/300/mm/rfa</t>
  </si>
  <si>
    <t>kil0014-101a</t>
  </si>
  <si>
    <t>correct 30038627</t>
  </si>
  <si>
    <t>Kil0014-16</t>
  </si>
  <si>
    <t>Kil0014-18</t>
  </si>
  <si>
    <t>kil0014-2a</t>
  </si>
  <si>
    <t>reiss30038664</t>
  </si>
  <si>
    <t>Kil0014-33</t>
  </si>
  <si>
    <t>Kil0014-36</t>
  </si>
  <si>
    <t>KIL0014-38</t>
  </si>
  <si>
    <t>Kil0014-39</t>
  </si>
  <si>
    <t>Kil0014-48</t>
  </si>
  <si>
    <t>kil0014-4a</t>
  </si>
  <si>
    <t>correct 30038665</t>
  </si>
  <si>
    <t>Kil0014-54</t>
  </si>
  <si>
    <t>kIL0014-57</t>
  </si>
  <si>
    <t>Kil0014-74</t>
  </si>
  <si>
    <t>Kil0014-75</t>
  </si>
  <si>
    <t>Kil0014-81</t>
  </si>
  <si>
    <t>EMTEK PRODUCTS LIMITED -  NON RCT ONLY</t>
  </si>
  <si>
    <t>19466</t>
  </si>
  <si>
    <t>19511</t>
  </si>
  <si>
    <t>19537</t>
  </si>
  <si>
    <t>19610</t>
  </si>
  <si>
    <t>id 30038951</t>
  </si>
  <si>
    <t>to id 30038951</t>
  </si>
  <si>
    <t>id 30238944</t>
  </si>
  <si>
    <t>to id 30238944</t>
  </si>
  <si>
    <t>id 30238948</t>
  </si>
  <si>
    <t>to id 30238948</t>
  </si>
  <si>
    <t>id30238946</t>
  </si>
  <si>
    <t>to id 30238946</t>
  </si>
  <si>
    <t>FAST LANE AUDIO VISUAL LTD</t>
  </si>
  <si>
    <t>Homecoming13</t>
  </si>
  <si>
    <t>EDENVALE ELECTRICAL CONTRACTORS LTD</t>
  </si>
  <si>
    <t>2702</t>
  </si>
  <si>
    <t>2703</t>
  </si>
  <si>
    <t>2704</t>
  </si>
  <si>
    <t>2711</t>
  </si>
  <si>
    <t>2712</t>
  </si>
  <si>
    <t>2713</t>
  </si>
  <si>
    <t>OHSS LTD</t>
  </si>
  <si>
    <t>106259</t>
  </si>
  <si>
    <t>ASHGROVE CONSTRUCTION KILKENNY LTD</t>
  </si>
  <si>
    <t>Maltings</t>
  </si>
  <si>
    <t>LAGAN ASPHALT</t>
  </si>
  <si>
    <t>51007</t>
  </si>
  <si>
    <t>51338</t>
  </si>
  <si>
    <t>51339A</t>
  </si>
  <si>
    <t>51550</t>
  </si>
  <si>
    <t>51861</t>
  </si>
  <si>
    <t>MR KENNETH RYAN</t>
  </si>
  <si>
    <t>13062</t>
  </si>
  <si>
    <t>13075</t>
  </si>
  <si>
    <t>13076</t>
  </si>
  <si>
    <t>13077</t>
  </si>
  <si>
    <t>LIAM NOLAN</t>
  </si>
  <si>
    <t>28/Nov 2013</t>
  </si>
  <si>
    <t>Nov 2013</t>
  </si>
  <si>
    <t>DOHENY WHEELIE BINS</t>
  </si>
  <si>
    <t>13192</t>
  </si>
  <si>
    <t>IN00007627</t>
  </si>
  <si>
    <t>in00011372</t>
  </si>
  <si>
    <t>IN00012306</t>
  </si>
  <si>
    <t>IN00014023</t>
  </si>
  <si>
    <t>PITNEY BOWES FRANKING MACHINE</t>
  </si>
  <si>
    <t>20362671</t>
  </si>
  <si>
    <t>20362672</t>
  </si>
  <si>
    <t>20713344</t>
  </si>
  <si>
    <t>20721115</t>
  </si>
  <si>
    <t>33430076</t>
  </si>
  <si>
    <t>GREENSTAR LTD - NON RCT ONLY</t>
  </si>
  <si>
    <t>1680310</t>
  </si>
  <si>
    <t>1681151</t>
  </si>
  <si>
    <t>IN1654218</t>
  </si>
  <si>
    <t>IN1655080</t>
  </si>
  <si>
    <t>IN1667409</t>
  </si>
  <si>
    <t>IN1668246</t>
  </si>
  <si>
    <t>IN1693123</t>
  </si>
  <si>
    <t>IN1693954</t>
  </si>
  <si>
    <t>ESB NETWORKS</t>
  </si>
  <si>
    <t>1400359853</t>
  </si>
  <si>
    <t>1400361931</t>
  </si>
  <si>
    <t>COLLECTOR GENERAL - 9N02526L</t>
  </si>
  <si>
    <t>vat sept oct 13</t>
  </si>
  <si>
    <t>MUNSTER &amp; LEINSTER CLEANING SERVICES LTD</t>
  </si>
  <si>
    <t>195209962</t>
  </si>
  <si>
    <t>195210087</t>
  </si>
  <si>
    <t>195210089</t>
  </si>
  <si>
    <t>CH195209863</t>
  </si>
  <si>
    <t>CH195209960</t>
  </si>
  <si>
    <t>CHY195209692</t>
  </si>
  <si>
    <t>CHY195209865</t>
  </si>
  <si>
    <t>EUROFARM &amp; GARDEN SUPPLIES LTD</t>
  </si>
  <si>
    <t>35644</t>
  </si>
  <si>
    <t>35700</t>
  </si>
  <si>
    <t>BRETTS HARDWARE AND LOCKSMITHS</t>
  </si>
  <si>
    <t>34582</t>
  </si>
  <si>
    <t>34763</t>
  </si>
  <si>
    <t>34897</t>
  </si>
  <si>
    <t>35106</t>
  </si>
  <si>
    <t>JONES BUSINESS SYSTEMS</t>
  </si>
  <si>
    <t>671746</t>
  </si>
  <si>
    <t>PAT MILLEA TRANSPORT</t>
  </si>
  <si>
    <t>2724</t>
  </si>
  <si>
    <t>DOHENY CONSTRUCTION KK LTD</t>
  </si>
  <si>
    <t>HIGH ST PH 2</t>
  </si>
  <si>
    <t>High St-Phase2</t>
  </si>
  <si>
    <t>ORMOND ST</t>
  </si>
  <si>
    <t>SEAN HOGAN</t>
  </si>
  <si>
    <t>HIGH STREET</t>
  </si>
  <si>
    <t>TARSTONE TARMACADAM LTD</t>
  </si>
  <si>
    <t>51917</t>
  </si>
  <si>
    <t>BWG VALUE CENTRE CASH &amp; CARRY</t>
  </si>
  <si>
    <t>422108</t>
  </si>
  <si>
    <t>422964</t>
  </si>
  <si>
    <t>427859</t>
  </si>
  <si>
    <t>427861</t>
  </si>
  <si>
    <t>KILKENNY ARCHAEOLOGY</t>
  </si>
  <si>
    <t>853</t>
  </si>
  <si>
    <t>P1</t>
  </si>
  <si>
    <t>IRON MOUNTAIN (IRELAND) SECURE SHREDDING LTD</t>
  </si>
  <si>
    <t>RC72242-RC72242</t>
  </si>
  <si>
    <t>RD79549</t>
  </si>
  <si>
    <t>RE87388</t>
  </si>
  <si>
    <t>Z258805-Z258805</t>
  </si>
  <si>
    <t>CONSARC DESIGN GROUP LTD</t>
  </si>
  <si>
    <t>BC13/1354</t>
  </si>
  <si>
    <t>BLUE WALL TECHNOLOGIES LTD - NON RCT PAYMENTS ONLY</t>
  </si>
  <si>
    <t>5001662</t>
  </si>
  <si>
    <t>5002678</t>
  </si>
  <si>
    <t>5002679</t>
  </si>
  <si>
    <t>5002935</t>
  </si>
  <si>
    <t>5002936</t>
  </si>
  <si>
    <t>5003121</t>
  </si>
  <si>
    <t>5003149</t>
  </si>
  <si>
    <t>5003175</t>
  </si>
  <si>
    <t>5003176</t>
  </si>
  <si>
    <t>5003298</t>
  </si>
  <si>
    <t>5003309</t>
  </si>
  <si>
    <t>5003310</t>
  </si>
  <si>
    <t>KILKENNY BLOCK CO LTD - NON RCT PAYMENTS ONLY</t>
  </si>
  <si>
    <t>SI-016562</t>
  </si>
  <si>
    <t>SHELLUMSRATH ENGINEERING - NON RCT PAYMENTS ONLY</t>
  </si>
  <si>
    <t>20934</t>
  </si>
  <si>
    <t>21254</t>
  </si>
  <si>
    <t>21255</t>
  </si>
  <si>
    <t>21256</t>
  </si>
  <si>
    <t>21277</t>
  </si>
  <si>
    <t>21278</t>
  </si>
  <si>
    <t>21280</t>
  </si>
  <si>
    <t>21281</t>
  </si>
  <si>
    <t>21282</t>
  </si>
  <si>
    <t>21316</t>
  </si>
  <si>
    <t>21356</t>
  </si>
  <si>
    <t>21358</t>
  </si>
  <si>
    <t>21359</t>
  </si>
  <si>
    <t>HOLDEN PLANT RENTALS LTD - NON RCT PAYMENTS ONLY</t>
  </si>
  <si>
    <t>75335</t>
  </si>
  <si>
    <t>75946</t>
  </si>
  <si>
    <t>76664</t>
  </si>
  <si>
    <t>MSC FIRE</t>
  </si>
  <si>
    <t>22079</t>
  </si>
  <si>
    <t>BENNETTSBRIDGE LIMESTONE QUARRIES</t>
  </si>
  <si>
    <t>448110</t>
  </si>
  <si>
    <t>448173</t>
  </si>
  <si>
    <t>448365</t>
  </si>
  <si>
    <t>448533</t>
  </si>
  <si>
    <t>448871</t>
  </si>
  <si>
    <t>449114</t>
  </si>
  <si>
    <t>MCCULLOUGH MULVIN ARCHITECTS</t>
  </si>
  <si>
    <t>13-73</t>
  </si>
  <si>
    <t>14.09</t>
  </si>
  <si>
    <t>SMK-C1-14-23-</t>
  </si>
  <si>
    <t>THE WATERSHED</t>
  </si>
  <si>
    <t>WelcomeAmbassad</t>
  </si>
  <si>
    <t>SCAN COIN IRELAND LTD</t>
  </si>
  <si>
    <t>IN006701RP</t>
  </si>
  <si>
    <t>IN006956SA</t>
  </si>
  <si>
    <t>IN007024RP</t>
  </si>
  <si>
    <t>ALLURE PRINTING LTD</t>
  </si>
  <si>
    <t>101799</t>
  </si>
  <si>
    <t>PELICAN ROAD SERVICES LTD</t>
  </si>
  <si>
    <t>1100A</t>
  </si>
  <si>
    <t>HEALTHMATIC</t>
  </si>
  <si>
    <t>63</t>
  </si>
  <si>
    <t>65</t>
  </si>
  <si>
    <t>KILKENNY CYCLES</t>
  </si>
  <si>
    <t>6159</t>
  </si>
  <si>
    <t>STONEWORLD LIMITED</t>
  </si>
  <si>
    <t>131152</t>
  </si>
  <si>
    <t>MICHAEL KEALY</t>
  </si>
  <si>
    <t>Jul,Aug,Sep13</t>
  </si>
  <si>
    <t>GPT PLANT AND TOOL HIRE LTD - NON RCT ONLY</t>
  </si>
  <si>
    <t>44539</t>
  </si>
  <si>
    <t>44540</t>
  </si>
  <si>
    <t>44541</t>
  </si>
  <si>
    <t>44739</t>
  </si>
  <si>
    <t>44740</t>
  </si>
  <si>
    <t>44741</t>
  </si>
  <si>
    <t>44925</t>
  </si>
  <si>
    <t>44926</t>
  </si>
  <si>
    <t>44927</t>
  </si>
  <si>
    <t>45126</t>
  </si>
  <si>
    <t>45127</t>
  </si>
  <si>
    <t>45128</t>
  </si>
  <si>
    <t>45349</t>
  </si>
  <si>
    <t>45350</t>
  </si>
  <si>
    <t>45351</t>
  </si>
  <si>
    <t>45772</t>
  </si>
  <si>
    <t>45773</t>
  </si>
  <si>
    <t>45774</t>
  </si>
  <si>
    <t>GERTBERG POWERWASHING SERVS - NON RCT ONLY</t>
  </si>
  <si>
    <t>1856</t>
  </si>
  <si>
    <t>1859</t>
  </si>
  <si>
    <t>AP SYSTEMS LTD - NON RCT ONLY</t>
  </si>
  <si>
    <t>34684</t>
  </si>
  <si>
    <t>VISICONNEX LTD</t>
  </si>
  <si>
    <t>4316</t>
  </si>
  <si>
    <t>4416</t>
  </si>
  <si>
    <t>AIRTRICITY UTILITY SOLUTIONS NON RCT ONLY</t>
  </si>
  <si>
    <t>rev 1310311</t>
  </si>
  <si>
    <t>cancelled:28011521:201311</t>
  </si>
  <si>
    <t>rev 495083240</t>
  </si>
  <si>
    <t>to cancel eft 1310311 30038753 31/10/2013</t>
  </si>
  <si>
    <t>rev 495083242</t>
  </si>
  <si>
    <t>AIRTRICITY UTILITY SOLUTIONS - RCT ONLY</t>
  </si>
  <si>
    <t>338289</t>
  </si>
  <si>
    <t>340262</t>
  </si>
  <si>
    <t>340263</t>
  </si>
  <si>
    <t>340264</t>
  </si>
  <si>
    <t>ENERGIA</t>
  </si>
  <si>
    <t>424400426845</t>
  </si>
  <si>
    <t>ENERGIA AUG 13 BILL</t>
  </si>
  <si>
    <t>ENERGIA SEP 13 BILL</t>
  </si>
  <si>
    <t>ENERGIA OCT 13 BILL</t>
  </si>
  <si>
    <t>4258232577 1013</t>
  </si>
  <si>
    <t>4258232577Aug13</t>
  </si>
  <si>
    <t>Sept 2013</t>
  </si>
  <si>
    <t>MORONEY ELECTRICAL CONTRACTORS -RCT ONLY</t>
  </si>
  <si>
    <t>11594</t>
  </si>
  <si>
    <t>11638</t>
  </si>
  <si>
    <t>11659</t>
  </si>
  <si>
    <t>M KELLIHER 1998 LTD</t>
  </si>
  <si>
    <t>103589118</t>
  </si>
  <si>
    <t>103589118a</t>
  </si>
  <si>
    <t>cancelled:28011483:201312</t>
  </si>
  <si>
    <t>DAVID MULCAHY</t>
  </si>
  <si>
    <t>1008</t>
  </si>
  <si>
    <t>1082b</t>
  </si>
  <si>
    <t>1083a</t>
  </si>
  <si>
    <t>1093</t>
  </si>
  <si>
    <t>1094</t>
  </si>
  <si>
    <t>1098</t>
  </si>
  <si>
    <t>Borough Clock</t>
  </si>
  <si>
    <t>PAT MOORE</t>
  </si>
  <si>
    <t>Mayor's Book 13</t>
  </si>
  <si>
    <t>MW HIRE GROUP - NON RCT ONLY</t>
  </si>
  <si>
    <t>314946</t>
  </si>
  <si>
    <t>315015</t>
  </si>
  <si>
    <t>315022</t>
  </si>
  <si>
    <t>315036</t>
  </si>
  <si>
    <t>315037</t>
  </si>
  <si>
    <t>315067</t>
  </si>
  <si>
    <t>315070</t>
  </si>
  <si>
    <t>315125</t>
  </si>
  <si>
    <t>315128</t>
  </si>
  <si>
    <t>315241</t>
  </si>
  <si>
    <t>315351</t>
  </si>
  <si>
    <t>315369</t>
  </si>
  <si>
    <t>315370</t>
  </si>
  <si>
    <t>315560</t>
  </si>
  <si>
    <t>315614</t>
  </si>
  <si>
    <t>315647</t>
  </si>
  <si>
    <t>315724</t>
  </si>
  <si>
    <t>315728</t>
  </si>
  <si>
    <t>315729</t>
  </si>
  <si>
    <t>315867</t>
  </si>
  <si>
    <t>KILKENNY ART GALLERY</t>
  </si>
  <si>
    <t>no 19</t>
  </si>
  <si>
    <t>DEEGAN SAFETY</t>
  </si>
  <si>
    <t>7805</t>
  </si>
  <si>
    <t>7822</t>
  </si>
  <si>
    <t>8002</t>
  </si>
  <si>
    <t>ADVANCE CLEANERS IRL LTD</t>
  </si>
  <si>
    <t>149546</t>
  </si>
  <si>
    <t>RONAN MEALLY CONSULTING ENGINEERS LTD</t>
  </si>
  <si>
    <t>AnnexMaltings</t>
  </si>
  <si>
    <t>COOPER TRAINING SERVICES</t>
  </si>
  <si>
    <t>1013-061</t>
  </si>
  <si>
    <t>1013-063</t>
  </si>
  <si>
    <t>1113-070</t>
  </si>
  <si>
    <t>GARRAN BRIDGE GRASS CUTTING SERVICES</t>
  </si>
  <si>
    <t>866</t>
  </si>
  <si>
    <t>879</t>
  </si>
  <si>
    <t>887</t>
  </si>
  <si>
    <t>INDUSTRIAL POLYTHENE SOLUTIONS LTD</t>
  </si>
  <si>
    <t>13636</t>
  </si>
  <si>
    <t>ALL PLAY</t>
  </si>
  <si>
    <t>404</t>
  </si>
  <si>
    <t>KILLESHAL PRECAST CONCRETE LTD</t>
  </si>
  <si>
    <t>119484</t>
  </si>
  <si>
    <t>DALY SLIPFORM KERBING</t>
  </si>
  <si>
    <t>66</t>
  </si>
  <si>
    <t>66aa</t>
  </si>
  <si>
    <t>to reiss eft 1310031 30038484 3/10/13</t>
  </si>
  <si>
    <t>rev 1310031</t>
  </si>
  <si>
    <t>cancelled:28011483:201311</t>
  </si>
  <si>
    <t>COURTCARE IRELAND LTD</t>
  </si>
  <si>
    <t>13111</t>
  </si>
  <si>
    <t>reiss 1355</t>
  </si>
  <si>
    <t>to reiss eft 1308011 30038070 1/8/13</t>
  </si>
  <si>
    <t>rev 1308011</t>
  </si>
  <si>
    <t>cancelled:28011368:201311</t>
  </si>
  <si>
    <t>JOHN DALY WELDING &amp; SAFETY</t>
  </si>
  <si>
    <t>28990</t>
  </si>
  <si>
    <t>HICKEY GENERAL MERCHANTS LTD</t>
  </si>
  <si>
    <t>2497</t>
  </si>
  <si>
    <t>2502</t>
  </si>
  <si>
    <t>2513</t>
  </si>
  <si>
    <t>2563</t>
  </si>
  <si>
    <t>2614</t>
  </si>
  <si>
    <t>2648</t>
  </si>
  <si>
    <t>LEINSTER STONE SUPPLIES LTD</t>
  </si>
  <si>
    <t>211135</t>
  </si>
  <si>
    <t>211142</t>
  </si>
  <si>
    <t>URS IRELAND LTD</t>
  </si>
  <si>
    <t>5679345</t>
  </si>
  <si>
    <t>ABSOLUTE PRECISION LTD</t>
  </si>
  <si>
    <t>IN1810A</t>
  </si>
  <si>
    <t>P2</t>
  </si>
  <si>
    <t>OMOS LTD</t>
  </si>
  <si>
    <t>103803</t>
  </si>
  <si>
    <t>103853</t>
  </si>
  <si>
    <t>ANDERCO LIFTING - NON RCT ONLY</t>
  </si>
  <si>
    <t>105102</t>
  </si>
  <si>
    <t>CODY FABRICATION &amp; DESIGN</t>
  </si>
  <si>
    <t>131</t>
  </si>
  <si>
    <t>CORK CAD BUREAU T/A C-CAD COMPUTING</t>
  </si>
  <si>
    <t>subscription</t>
  </si>
  <si>
    <t>APEX SURVEYS LTD</t>
  </si>
  <si>
    <t>4192</t>
  </si>
  <si>
    <t>PETER O CONNOR &amp; SON SOLICITORS</t>
  </si>
  <si>
    <t>23</t>
  </si>
  <si>
    <t>bill no 23</t>
  </si>
  <si>
    <t>ACHESON &amp; GLOVER LTD</t>
  </si>
  <si>
    <t>si-184788</t>
  </si>
  <si>
    <t>SI-187235</t>
  </si>
  <si>
    <t>ALAN HOWARD GLASS BLOCK SPECIALIST</t>
  </si>
  <si>
    <t>HighSt Pavement</t>
  </si>
  <si>
    <t>BRIAN CARROLL</t>
  </si>
  <si>
    <t>0586</t>
  </si>
  <si>
    <t>BRENNAN BROTHERS PAVING</t>
  </si>
  <si>
    <t>017</t>
  </si>
  <si>
    <t>018</t>
  </si>
  <si>
    <t>020</t>
  </si>
  <si>
    <t>022</t>
  </si>
  <si>
    <t>023</t>
  </si>
  <si>
    <t>ELECTRIC IRELAND LTD</t>
  </si>
  <si>
    <t>903113643 Oct13</t>
  </si>
  <si>
    <t>903590701 12/13</t>
  </si>
  <si>
    <t>903671390 12/13</t>
  </si>
  <si>
    <t>903671390 Oct13</t>
  </si>
  <si>
    <t>903947451 10/13</t>
  </si>
  <si>
    <t>904099289 10/13</t>
  </si>
  <si>
    <t>904099289 12/13</t>
  </si>
  <si>
    <t>904099293 10/13</t>
  </si>
  <si>
    <t>904099293 12/13</t>
  </si>
  <si>
    <t>904202438 10/13</t>
  </si>
  <si>
    <t>904202438 12/13</t>
  </si>
  <si>
    <t>904202541</t>
  </si>
  <si>
    <t>904202541 12/13</t>
  </si>
  <si>
    <t>TOTAL HIGHWAY MAINTENANCE LTD</t>
  </si>
  <si>
    <t>610</t>
  </si>
  <si>
    <t>698</t>
  </si>
  <si>
    <t>715</t>
  </si>
  <si>
    <t>715 24092013</t>
  </si>
  <si>
    <t>722</t>
  </si>
  <si>
    <t>744</t>
  </si>
  <si>
    <t>744 10102013</t>
  </si>
  <si>
    <t>750</t>
  </si>
  <si>
    <t>DO NOT USE NOLANS CENTRA ARDNORE STORES LTD</t>
  </si>
  <si>
    <t>25</t>
  </si>
  <si>
    <t>34</t>
  </si>
  <si>
    <t>IGSL</t>
  </si>
  <si>
    <t>10.13.11298</t>
  </si>
  <si>
    <t>CHADWICKS LTD</t>
  </si>
  <si>
    <t>K463481</t>
  </si>
  <si>
    <t>K465347</t>
  </si>
  <si>
    <t>CARLOW KILKENNY ENERGY AGENCY</t>
  </si>
  <si>
    <t>SI-21</t>
  </si>
  <si>
    <t>ANDERLIFT</t>
  </si>
  <si>
    <t>7210</t>
  </si>
  <si>
    <t>CLONMEL STREET FURNITURE</t>
  </si>
  <si>
    <t>001</t>
  </si>
  <si>
    <t>SIGNIATEC LTD RCT ONLY</t>
  </si>
  <si>
    <t>11624A</t>
  </si>
  <si>
    <t>GARDENIA</t>
  </si>
  <si>
    <t>11/13</t>
  </si>
  <si>
    <t>11/2013</t>
  </si>
  <si>
    <t>Bedding Dec13</t>
  </si>
  <si>
    <t>NOV 13</t>
  </si>
  <si>
    <t>HILTI FASTENING SYSTEMS LTD</t>
  </si>
  <si>
    <t>1460397314</t>
  </si>
  <si>
    <t>HIGHWAY SAFETY DEVELOPMENTS LTD NON RCT ONLY</t>
  </si>
  <si>
    <t>115206</t>
  </si>
  <si>
    <t>115418</t>
  </si>
  <si>
    <t>115766</t>
  </si>
  <si>
    <t>115767</t>
  </si>
  <si>
    <t>116055</t>
  </si>
  <si>
    <t>116126</t>
  </si>
  <si>
    <t>S AND E KENNEDY</t>
  </si>
  <si>
    <t>SIN013192</t>
  </si>
  <si>
    <t>SIN013310</t>
  </si>
  <si>
    <t>SIN013445</t>
  </si>
  <si>
    <t>SIN013446</t>
  </si>
  <si>
    <t>SIN013457</t>
  </si>
  <si>
    <t>SIN013476</t>
  </si>
  <si>
    <t>SIN013562</t>
  </si>
  <si>
    <t>SIN013638</t>
  </si>
  <si>
    <t>SIN013648</t>
  </si>
  <si>
    <t>KILKENNY BLOCK CO LTD - RCT ONLY</t>
  </si>
  <si>
    <t>1409</t>
  </si>
  <si>
    <t>1410</t>
  </si>
  <si>
    <t>1411</t>
  </si>
  <si>
    <t>1412</t>
  </si>
  <si>
    <t>1413</t>
  </si>
  <si>
    <t>1418</t>
  </si>
  <si>
    <t>KILKENNY PRE CAST CONCRETE</t>
  </si>
  <si>
    <t>46936</t>
  </si>
  <si>
    <t>46943</t>
  </si>
  <si>
    <t>O CONNOR SUTTON CRONIN</t>
  </si>
  <si>
    <t>5741</t>
  </si>
  <si>
    <t>MURPHY ENGINEERS LIMITED</t>
  </si>
  <si>
    <t>431539</t>
  </si>
  <si>
    <t>SHERWOODS</t>
  </si>
  <si>
    <t>70662</t>
  </si>
  <si>
    <t>UNIVERSAL PROVIDERS</t>
  </si>
  <si>
    <t>313466</t>
  </si>
  <si>
    <t>313688</t>
  </si>
  <si>
    <t>313740</t>
  </si>
  <si>
    <t>316604</t>
  </si>
  <si>
    <t>316674</t>
  </si>
  <si>
    <t>316813</t>
  </si>
  <si>
    <t>316896</t>
  </si>
  <si>
    <t>UP292863</t>
  </si>
  <si>
    <t>up308002</t>
  </si>
  <si>
    <t>WORKRIGHTS CONSULTANTS</t>
  </si>
  <si>
    <t>368</t>
  </si>
  <si>
    <t>INSULATION &amp; ENVIRONMENTAL SERVICES LTD</t>
  </si>
  <si>
    <t>1727</t>
  </si>
  <si>
    <t>S SECURITY</t>
  </si>
  <si>
    <t>34980</t>
  </si>
  <si>
    <t>KILKENNY REPORTER</t>
  </si>
  <si>
    <t>109363</t>
  </si>
  <si>
    <t>109390</t>
  </si>
  <si>
    <t>109495</t>
  </si>
  <si>
    <t>109693</t>
  </si>
  <si>
    <t>109880</t>
  </si>
  <si>
    <t>KILKENNY COUNTY COUNCIL</t>
  </si>
  <si>
    <t>30469-5387713</t>
  </si>
  <si>
    <t>31469-5387861</t>
  </si>
  <si>
    <t>80862687</t>
  </si>
  <si>
    <t>80862693</t>
  </si>
  <si>
    <t>80864807</t>
  </si>
  <si>
    <t>80864808</t>
  </si>
  <si>
    <t>80870852</t>
  </si>
  <si>
    <t>80870872</t>
  </si>
  <si>
    <t>80870875</t>
  </si>
  <si>
    <t>80870884</t>
  </si>
  <si>
    <t>80872943</t>
  </si>
  <si>
    <t>80874993</t>
  </si>
  <si>
    <t>80875008</t>
  </si>
  <si>
    <t>80875009</t>
  </si>
  <si>
    <t>80875012</t>
  </si>
  <si>
    <t>80879014</t>
  </si>
  <si>
    <t>80879044</t>
  </si>
  <si>
    <t>80879045</t>
  </si>
  <si>
    <t>80879047</t>
  </si>
  <si>
    <t>80879060</t>
  </si>
  <si>
    <t>80883175</t>
  </si>
  <si>
    <t>80884838</t>
  </si>
  <si>
    <t>80887381</t>
  </si>
  <si>
    <t>80887382</t>
  </si>
  <si>
    <t>80887383</t>
  </si>
  <si>
    <t>80887402</t>
  </si>
  <si>
    <t>Credit</t>
  </si>
  <si>
    <t>reverse butts retro fitting</t>
  </si>
  <si>
    <t>development pla</t>
  </si>
  <si>
    <t>PART OF 338852</t>
  </si>
  <si>
    <t>PART OF AIRTRICITY INVOICE 338852</t>
  </si>
  <si>
    <t>Rhyme Bag</t>
  </si>
  <si>
    <t>BANK OF IRELAND</t>
  </si>
  <si>
    <t>29112013</t>
  </si>
  <si>
    <t>BANK CHARGES NOV 2013</t>
  </si>
  <si>
    <t>31102013</t>
  </si>
  <si>
    <t>BANK CHARGES OCT 2013</t>
  </si>
  <si>
    <t>IRISH PUBLIC BODIES MUTUAL INSURANCES</t>
  </si>
  <si>
    <t>1575185 4thQtr</t>
  </si>
  <si>
    <t>SIN021180</t>
  </si>
  <si>
    <t>SIN021731</t>
  </si>
  <si>
    <t>KILKENNY PEOPLE</t>
  </si>
  <si>
    <t>844264</t>
  </si>
  <si>
    <t>844884</t>
  </si>
  <si>
    <t>846881</t>
  </si>
  <si>
    <t>846924</t>
  </si>
  <si>
    <t>847029</t>
  </si>
  <si>
    <t>847063</t>
  </si>
  <si>
    <t>INTERNATIONAL SYSTEMS AND EQUIPMENT</t>
  </si>
  <si>
    <t>0110131105-5294</t>
  </si>
  <si>
    <t>1911131233-5775</t>
  </si>
  <si>
    <t>2711130330-5863</t>
  </si>
  <si>
    <t>3009130309-5271</t>
  </si>
  <si>
    <t>3009130313-5272</t>
  </si>
  <si>
    <t>3009130315-5273</t>
  </si>
  <si>
    <t>LOCAL GOVERNMENT COMPUTER SERVICES BOARD</t>
  </si>
  <si>
    <t>13400947</t>
  </si>
  <si>
    <t>13401012</t>
  </si>
  <si>
    <t>13401082</t>
  </si>
  <si>
    <t>13401156</t>
  </si>
  <si>
    <t>AVERY BERKEL IRELAND</t>
  </si>
  <si>
    <t>CIN/10020638</t>
  </si>
  <si>
    <t>IRISH BUSINESS SYSTEMS</t>
  </si>
  <si>
    <t>461926</t>
  </si>
  <si>
    <t>HARVEY PRINTERS LTD</t>
  </si>
  <si>
    <t>59816</t>
  </si>
  <si>
    <t>JOHN LANIGAN AND NOLAN SOLICITORS</t>
  </si>
  <si>
    <t>JB/TWS2013</t>
  </si>
  <si>
    <t>REVENUE COMMISSIONERS</t>
  </si>
  <si>
    <t>ctax sept 13</t>
  </si>
  <si>
    <t>wtax nov 13</t>
  </si>
  <si>
    <t>wtax oct 13</t>
  </si>
  <si>
    <t>wtax sept 13</t>
  </si>
  <si>
    <t>MR MICHAEL O CONNOR</t>
  </si>
  <si>
    <t>363</t>
  </si>
  <si>
    <t>364</t>
  </si>
  <si>
    <t>365</t>
  </si>
  <si>
    <t>366</t>
  </si>
  <si>
    <t>CLUB HOUSE HOTEL</t>
  </si>
  <si>
    <t>8983</t>
  </si>
  <si>
    <t>TC TYRES LTD</t>
  </si>
  <si>
    <t>IN089796</t>
  </si>
  <si>
    <t>IN089804</t>
  </si>
  <si>
    <t>IN089806</t>
  </si>
  <si>
    <t>IN090033</t>
  </si>
  <si>
    <t>IN090078</t>
  </si>
  <si>
    <t>IN090141</t>
  </si>
  <si>
    <t>IN090201</t>
  </si>
  <si>
    <t>IN090213</t>
  </si>
  <si>
    <t>IN090227</t>
  </si>
  <si>
    <t>IN090260</t>
  </si>
  <si>
    <t>IN090347</t>
  </si>
  <si>
    <t>IN090368</t>
  </si>
  <si>
    <t>IN090370</t>
  </si>
  <si>
    <t>IN090448</t>
  </si>
  <si>
    <t>IN090606</t>
  </si>
  <si>
    <t>IN090781</t>
  </si>
  <si>
    <t>IN090803</t>
  </si>
  <si>
    <t>IN090823</t>
  </si>
  <si>
    <t>IN090847</t>
  </si>
  <si>
    <t>IRISH DISTRIBUTORS LTD</t>
  </si>
  <si>
    <t>103703</t>
  </si>
  <si>
    <t>IRIS OIFIGIUIL</t>
  </si>
  <si>
    <t>2000004857</t>
  </si>
  <si>
    <t>MURPHY MACHINERY</t>
  </si>
  <si>
    <t>170497</t>
  </si>
  <si>
    <t>THE PAINT POT DECOR CENTRE</t>
  </si>
  <si>
    <t>43203</t>
  </si>
  <si>
    <t>EJ IRELAND ACCESS SOLUTIONS LTD</t>
  </si>
  <si>
    <t>13003506</t>
  </si>
  <si>
    <t>13003963</t>
  </si>
  <si>
    <t>ORMONDE ELECTRICAL WHOLESALE</t>
  </si>
  <si>
    <t>SIN266130</t>
  </si>
  <si>
    <t>SIN267443</t>
  </si>
  <si>
    <t>MACLOCHLAINN ROADMARKINGS LTD</t>
  </si>
  <si>
    <t>45685</t>
  </si>
  <si>
    <t>45686</t>
  </si>
  <si>
    <t>45844</t>
  </si>
  <si>
    <t>KILROY AGRICULTURAL SERVICE</t>
  </si>
  <si>
    <t>75132</t>
  </si>
  <si>
    <t>75669</t>
  </si>
  <si>
    <t>SIN048707</t>
  </si>
  <si>
    <t>AN POST GENERAL POST OFFICE</t>
  </si>
  <si>
    <t>22854</t>
  </si>
  <si>
    <t>23037</t>
  </si>
  <si>
    <t>Oct2013</t>
  </si>
  <si>
    <t>ZEUS PACKAGING LTD</t>
  </si>
  <si>
    <t>1252902</t>
  </si>
  <si>
    <t>PHARRAIS LTD T/A QUBOS</t>
  </si>
  <si>
    <t>2009378</t>
  </si>
  <si>
    <t>2009447</t>
  </si>
  <si>
    <t>2009448</t>
  </si>
  <si>
    <t>2009449</t>
  </si>
  <si>
    <t>M &amp; E SUPPLIES</t>
  </si>
  <si>
    <t>I49680</t>
  </si>
  <si>
    <t>I49854</t>
  </si>
  <si>
    <t>I51301</t>
  </si>
  <si>
    <t>I51975</t>
  </si>
  <si>
    <t>I52076</t>
  </si>
  <si>
    <t>I52114</t>
  </si>
  <si>
    <t>S096177</t>
  </si>
  <si>
    <t>KELLYS OF KILKENNY</t>
  </si>
  <si>
    <t>SIN193284</t>
  </si>
  <si>
    <t>TALLIS &amp; CO LTD</t>
  </si>
  <si>
    <t>HIGH ST PHASE 2</t>
  </si>
  <si>
    <t>l13-226</t>
  </si>
  <si>
    <t>l13-227</t>
  </si>
  <si>
    <t>l13-228</t>
  </si>
  <si>
    <t>l13-229</t>
  </si>
  <si>
    <t>L13-260</t>
  </si>
  <si>
    <t>L13-287</t>
  </si>
  <si>
    <t>WalkinStPhase1</t>
  </si>
  <si>
    <t>JAMES BOYLAN SAFETY LTD</t>
  </si>
  <si>
    <t>1356848</t>
  </si>
  <si>
    <t>1357456</t>
  </si>
  <si>
    <t>1368362</t>
  </si>
  <si>
    <t>SUNHILL NURSERIES</t>
  </si>
  <si>
    <t>111952</t>
  </si>
  <si>
    <t>DEPT OF THE ENVIRONMENT</t>
  </si>
  <si>
    <t>1016559</t>
  </si>
  <si>
    <t>WESTPARK MOTOR CO LTD</t>
  </si>
  <si>
    <t>65497</t>
  </si>
  <si>
    <t>65530</t>
  </si>
  <si>
    <t>65655</t>
  </si>
  <si>
    <t>65872</t>
  </si>
  <si>
    <t>65893</t>
  </si>
  <si>
    <t>SHELLUMSRATH GENERAL ENG LTD</t>
  </si>
  <si>
    <t>21253</t>
  </si>
  <si>
    <t>21279</t>
  </si>
  <si>
    <t>21315</t>
  </si>
  <si>
    <t>21317</t>
  </si>
  <si>
    <t>21318</t>
  </si>
  <si>
    <t>21357</t>
  </si>
  <si>
    <t>HARTECAST LTD</t>
  </si>
  <si>
    <t>6931</t>
  </si>
  <si>
    <t>6991</t>
  </si>
  <si>
    <t>7000</t>
  </si>
  <si>
    <t>q410.13</t>
  </si>
  <si>
    <t>FLOWERS BY LUCY</t>
  </si>
  <si>
    <t>750975</t>
  </si>
  <si>
    <t>751062</t>
  </si>
  <si>
    <t>TRAFFIC SOLUTIONS LTD</t>
  </si>
  <si>
    <t>234764</t>
  </si>
  <si>
    <t>234765</t>
  </si>
  <si>
    <t>234924</t>
  </si>
  <si>
    <t>235160</t>
  </si>
  <si>
    <t>BORD GAIS - ENERGY SUPPLY ONLY</t>
  </si>
  <si>
    <t>2086095710 1013</t>
  </si>
  <si>
    <t>EURO SAW LTD</t>
  </si>
  <si>
    <t>79286</t>
  </si>
  <si>
    <t>PESTKILL</t>
  </si>
  <si>
    <t>7695</t>
  </si>
  <si>
    <t>7731</t>
  </si>
  <si>
    <t>7779</t>
  </si>
  <si>
    <t>KEVIN MOORE BUILDING CONTRACTOR LTD - RCT ONLY</t>
  </si>
  <si>
    <t>100609</t>
  </si>
  <si>
    <t>GARDENERS WORLD</t>
  </si>
  <si>
    <t>027</t>
  </si>
  <si>
    <t>028</t>
  </si>
  <si>
    <t>DOM YOUNG BOILER SERVICES</t>
  </si>
  <si>
    <t>mayors office</t>
  </si>
  <si>
    <t>mayors office13</t>
  </si>
  <si>
    <t>EIRCOM PLC - NON RCT ONLY</t>
  </si>
  <si>
    <t>092470001 Dec13</t>
  </si>
  <si>
    <t>200227466 Dec13</t>
  </si>
  <si>
    <t>31371575 10/13</t>
  </si>
  <si>
    <t>31371575 11/13</t>
  </si>
  <si>
    <t>31371575 Sep13</t>
  </si>
  <si>
    <t>36888844 10/13</t>
  </si>
  <si>
    <t>36888844 Sep13</t>
  </si>
  <si>
    <t>368888844 11/13</t>
  </si>
  <si>
    <t>36896701 10/13</t>
  </si>
  <si>
    <t>36896701 11/13</t>
  </si>
  <si>
    <t>36896701 Sep13</t>
  </si>
  <si>
    <t>40893100 10/13</t>
  </si>
  <si>
    <t>40893100 11/13</t>
  </si>
  <si>
    <t>40893100 Sep13</t>
  </si>
  <si>
    <t>42498937 10/13</t>
  </si>
  <si>
    <t>42498937 11/13</t>
  </si>
  <si>
    <t>42498937 Sep13</t>
  </si>
  <si>
    <t>42501650 10/13</t>
  </si>
  <si>
    <t>42501650 11/13</t>
  </si>
  <si>
    <t>42501650 Sep 13</t>
  </si>
  <si>
    <t>48179076 09/13</t>
  </si>
  <si>
    <t>48179076 11/13</t>
  </si>
  <si>
    <t>48179076 Aug13</t>
  </si>
  <si>
    <t>66419641 10/13</t>
  </si>
  <si>
    <t>66419641 11/13</t>
  </si>
  <si>
    <t>66419641 Sep13</t>
  </si>
  <si>
    <t>66619760 10/13</t>
  </si>
  <si>
    <t>66619760 11/13</t>
  </si>
  <si>
    <t>66619760 Dec13</t>
  </si>
  <si>
    <t>66619760 Sept13</t>
  </si>
  <si>
    <t>67138670 10/13</t>
  </si>
  <si>
    <t>67138670 11/13</t>
  </si>
  <si>
    <t>67138670 Sep13</t>
  </si>
  <si>
    <t>67278940 10/13</t>
  </si>
  <si>
    <t>67278940 Nov13</t>
  </si>
  <si>
    <t>67278940 Sep13</t>
  </si>
  <si>
    <t>75941822 10/13</t>
  </si>
  <si>
    <t>75941822 Dec13</t>
  </si>
  <si>
    <t>75941822 Nov13</t>
  </si>
  <si>
    <t>75941822 Sep13</t>
  </si>
  <si>
    <t>75942222 10/13</t>
  </si>
  <si>
    <t>75942222 11/13</t>
  </si>
  <si>
    <t>75942222 Sep13</t>
  </si>
  <si>
    <t>77410461 10/13</t>
  </si>
  <si>
    <t>77410461 11/13</t>
  </si>
  <si>
    <t>77410461 Sep13</t>
  </si>
  <si>
    <t>VODAFONE</t>
  </si>
  <si>
    <t>6016451650</t>
  </si>
  <si>
    <t>VODAFONE SEP 2013</t>
  </si>
  <si>
    <t>VODAFONE OCT 2013</t>
  </si>
  <si>
    <t>VODAFONE NOV 2013</t>
  </si>
  <si>
    <t>KILKENNY TARMAC LTD</t>
  </si>
  <si>
    <t>7745</t>
  </si>
  <si>
    <t>8100</t>
  </si>
  <si>
    <t>8174</t>
  </si>
  <si>
    <t>8187</t>
  </si>
  <si>
    <t>8263</t>
  </si>
  <si>
    <t>8264</t>
  </si>
  <si>
    <t>PAT MCDONNELL PAINT SALES</t>
  </si>
  <si>
    <t>SINH17706</t>
  </si>
  <si>
    <t>SINH17707</t>
  </si>
  <si>
    <t>SINH34023</t>
  </si>
  <si>
    <t>FRAMEMAKERS</t>
  </si>
  <si>
    <t>10/10</t>
  </si>
  <si>
    <t>KILKENNY CIVIC TRUST</t>
  </si>
  <si>
    <t>11865</t>
  </si>
  <si>
    <t>KILSARAN CONCRETE LTD</t>
  </si>
  <si>
    <t>852459</t>
  </si>
  <si>
    <t>BARRY WRAFTER</t>
  </si>
  <si>
    <t>0078</t>
  </si>
  <si>
    <t>APCOA PARKING IRELAND LTD</t>
  </si>
  <si>
    <t>SI052622</t>
  </si>
  <si>
    <t>SI053274</t>
  </si>
  <si>
    <t>SI053364</t>
  </si>
  <si>
    <t>CRISHAM WALL CHASING &amp; CONCRETE CUTTING</t>
  </si>
  <si>
    <t>101409</t>
  </si>
  <si>
    <t>CARRIG BUILDING FABRIC CONSULTANTS</t>
  </si>
  <si>
    <t>02274</t>
  </si>
  <si>
    <t>02281</t>
  </si>
  <si>
    <t>MR PETER HAYWARD</t>
  </si>
  <si>
    <t>03-KIL-11/13</t>
  </si>
  <si>
    <t>MOTA-ENGIL IRELAND CONSTRUCTION LTD (MEIC LTD)</t>
  </si>
  <si>
    <t>00000690</t>
  </si>
  <si>
    <t>692</t>
  </si>
  <si>
    <t>733</t>
  </si>
  <si>
    <t>753</t>
  </si>
  <si>
    <t>S&amp;S OFFICE INTERIORS LTD</t>
  </si>
  <si>
    <t>100785</t>
  </si>
  <si>
    <t>STANNAH STAIRLIFTS LTD</t>
  </si>
  <si>
    <t>C080002649A</t>
  </si>
  <si>
    <t>ANTHONY REDDY ARCHITECTS LTD</t>
  </si>
  <si>
    <t>131015 DIAGEO</t>
  </si>
  <si>
    <t>DIAGEO</t>
  </si>
  <si>
    <t>Stage3 Fee</t>
  </si>
  <si>
    <t>TOM MURPHY &amp; SONS MACHINERY LTD</t>
  </si>
  <si>
    <t>6602</t>
  </si>
  <si>
    <t>6602a</t>
  </si>
  <si>
    <t>to correct 30039083</t>
  </si>
  <si>
    <t>JETO PROPERTIES LTD</t>
  </si>
  <si>
    <t>streetworks</t>
  </si>
  <si>
    <t>JASON BOLTON</t>
  </si>
  <si>
    <t>JB0055</t>
  </si>
  <si>
    <t>Signed: Ciara Ryan</t>
  </si>
  <si>
    <t>Date: 06/01/2014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</si>
</sst>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Courier"/>
      <family val="3"/>
    </font>
    <font>
      <sz val="10"/>
      <name val="Courier"/>
      <family val="3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33" borderId="0" xfId="63" applyFill="1">
      <alignment/>
      <protection/>
    </xf>
    <xf numFmtId="0" fontId="1" fillId="33" borderId="0" xfId="64" applyFill="1">
      <alignment/>
      <protection/>
    </xf>
    <xf numFmtId="0" fontId="2" fillId="33" borderId="0" xfId="62" applyFill="1">
      <alignment/>
      <protection/>
    </xf>
    <xf numFmtId="14" fontId="2" fillId="33" borderId="0" xfId="63" applyNumberFormat="1" applyFill="1">
      <alignment/>
      <protection/>
    </xf>
    <xf numFmtId="14" fontId="1" fillId="33" borderId="0" xfId="64" applyNumberFormat="1" applyFill="1">
      <alignment/>
      <protection/>
    </xf>
    <xf numFmtId="0" fontId="2" fillId="0" borderId="0" xfId="62">
      <alignment/>
      <protection/>
    </xf>
    <xf numFmtId="0" fontId="2" fillId="33" borderId="0" xfId="62" applyFill="1" applyAlignment="1">
      <alignment horizontal="center" vertical="center" wrapText="1"/>
      <protection/>
    </xf>
    <xf numFmtId="0" fontId="2" fillId="0" borderId="0" xfId="62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5" fillId="34" borderId="10" xfId="64" applyNumberFormat="1" applyFont="1" applyFill="1" applyBorder="1" applyAlignment="1">
      <alignment horizontal="center" vertical="center" wrapText="1"/>
      <protection/>
    </xf>
    <xf numFmtId="4" fontId="1" fillId="33" borderId="0" xfId="64" applyNumberFormat="1" applyFont="1" applyFill="1">
      <alignment/>
      <protection/>
    </xf>
    <xf numFmtId="4" fontId="5" fillId="34" borderId="10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0" xfId="63" applyFont="1" applyFill="1">
      <alignment/>
      <protection/>
    </xf>
    <xf numFmtId="0" fontId="0" fillId="0" borderId="0" xfId="0" applyAlignment="1">
      <alignment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164" fontId="7" fillId="0" borderId="11" xfId="0" applyNumberFormat="1" applyFont="1" applyFill="1" applyBorder="1" applyAlignment="1" applyProtection="1">
      <alignment horizontal="left" vertical="top"/>
      <protection locked="0"/>
    </xf>
    <xf numFmtId="49" fontId="2" fillId="33" borderId="12" xfId="63" applyNumberFormat="1" applyFill="1" applyBorder="1">
      <alignment/>
      <protection/>
    </xf>
    <xf numFmtId="164" fontId="2" fillId="33" borderId="12" xfId="63" applyNumberFormat="1" applyFill="1" applyBorder="1">
      <alignment/>
      <protection/>
    </xf>
    <xf numFmtId="4" fontId="2" fillId="33" borderId="12" xfId="63" applyNumberFormat="1" applyFill="1" applyBorder="1">
      <alignment/>
      <protection/>
    </xf>
    <xf numFmtId="0" fontId="8" fillId="33" borderId="13" xfId="64" applyFont="1" applyFill="1" applyBorder="1">
      <alignment/>
      <protection/>
    </xf>
    <xf numFmtId="0" fontId="2" fillId="33" borderId="14" xfId="63" applyFont="1" applyFill="1" applyBorder="1">
      <alignment/>
      <protection/>
    </xf>
    <xf numFmtId="0" fontId="2" fillId="33" borderId="15" xfId="63" applyFill="1" applyBorder="1">
      <alignment/>
      <protection/>
    </xf>
    <xf numFmtId="0" fontId="2" fillId="33" borderId="0" xfId="63" applyFill="1" applyBorder="1">
      <alignment/>
      <protection/>
    </xf>
    <xf numFmtId="4" fontId="2" fillId="33" borderId="0" xfId="63" applyNumberFormat="1" applyFill="1" applyBorder="1">
      <alignment/>
      <protection/>
    </xf>
    <xf numFmtId="0" fontId="2" fillId="33" borderId="15" xfId="63" applyFill="1" applyBorder="1" applyAlignment="1">
      <alignment horizontal="center" vertical="center" wrapText="1"/>
      <protection/>
    </xf>
    <xf numFmtId="0" fontId="20" fillId="33" borderId="0" xfId="63" applyFont="1" applyFill="1" applyBorder="1">
      <alignment/>
      <protection/>
    </xf>
    <xf numFmtId="0" fontId="2" fillId="33" borderId="15" xfId="63" applyFont="1" applyFill="1" applyBorder="1">
      <alignment/>
      <protection/>
    </xf>
    <xf numFmtId="0" fontId="1" fillId="33" borderId="15" xfId="64" applyFill="1" applyBorder="1">
      <alignment/>
      <protection/>
    </xf>
    <xf numFmtId="0" fontId="1" fillId="33" borderId="0" xfId="64" applyFill="1" applyBorder="1">
      <alignment/>
      <protection/>
    </xf>
    <xf numFmtId="0" fontId="2" fillId="0" borderId="16" xfId="62" applyBorder="1">
      <alignment/>
      <protection/>
    </xf>
    <xf numFmtId="0" fontId="2" fillId="0" borderId="0" xfId="63" applyFill="1" applyBorder="1">
      <alignment/>
      <protection/>
    </xf>
    <xf numFmtId="4" fontId="2" fillId="0" borderId="0" xfId="63" applyNumberFormat="1" applyFill="1" applyBorder="1">
      <alignment/>
      <protection/>
    </xf>
    <xf numFmtId="0" fontId="20" fillId="0" borderId="0" xfId="63" applyFont="1" applyFill="1" applyBorder="1">
      <alignment/>
      <protection/>
    </xf>
    <xf numFmtId="0" fontId="1" fillId="0" borderId="0" xfId="64" applyFill="1" applyBorder="1">
      <alignment/>
      <protection/>
    </xf>
    <xf numFmtId="0" fontId="2" fillId="0" borderId="0" xfId="63" applyFont="1" applyFill="1" applyBorder="1">
      <alignment/>
      <protection/>
    </xf>
    <xf numFmtId="0" fontId="2" fillId="0" borderId="0" xfId="62" applyFill="1" applyBorder="1">
      <alignment/>
      <protection/>
    </xf>
    <xf numFmtId="0" fontId="4" fillId="0" borderId="0" xfId="63" applyFont="1" applyFill="1" applyBorder="1">
      <alignment/>
      <protection/>
    </xf>
    <xf numFmtId="0" fontId="2" fillId="0" borderId="0" xfId="63" applyFill="1" applyBorder="1" applyAlignment="1">
      <alignment horizontal="center" vertical="center" wrapText="1"/>
      <protection/>
    </xf>
    <xf numFmtId="14" fontId="5" fillId="0" borderId="0" xfId="64" applyNumberFormat="1" applyFont="1" applyFill="1" applyBorder="1" applyAlignment="1">
      <alignment horizontal="center" vertical="center" wrapText="1"/>
      <protection/>
    </xf>
    <xf numFmtId="4" fontId="5" fillId="0" borderId="0" xfId="64" applyNumberFormat="1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2" fillId="0" borderId="0" xfId="62" applyFill="1" applyBorder="1" applyAlignment="1">
      <alignment horizontal="center" vertical="center" wrapText="1"/>
      <protection/>
    </xf>
    <xf numFmtId="49" fontId="2" fillId="0" borderId="0" xfId="63" applyNumberFormat="1" applyFill="1" applyBorder="1">
      <alignment/>
      <protection/>
    </xf>
    <xf numFmtId="164" fontId="2" fillId="0" borderId="0" xfId="63" applyNumberFormat="1" applyFill="1" applyBorder="1">
      <alignment/>
      <protection/>
    </xf>
    <xf numFmtId="165" fontId="2" fillId="0" borderId="0" xfId="63" applyNumberFormat="1" applyFill="1" applyBorder="1">
      <alignment/>
      <protection/>
    </xf>
    <xf numFmtId="0" fontId="8" fillId="0" borderId="0" xfId="64" applyFont="1" applyFill="1" applyBorder="1">
      <alignment/>
      <protection/>
    </xf>
    <xf numFmtId="4" fontId="2" fillId="0" borderId="0" xfId="62" applyNumberFormat="1" applyFill="1" applyBorder="1">
      <alignment/>
      <protection/>
    </xf>
    <xf numFmtId="0" fontId="2" fillId="33" borderId="17" xfId="63" applyFont="1" applyFill="1" applyBorder="1">
      <alignment/>
      <protection/>
    </xf>
    <xf numFmtId="0" fontId="2" fillId="33" borderId="18" xfId="63" applyFill="1" applyBorder="1">
      <alignment/>
      <protection/>
    </xf>
    <xf numFmtId="0" fontId="2" fillId="33" borderId="18" xfId="63" applyFont="1" applyFill="1" applyBorder="1">
      <alignment/>
      <protection/>
    </xf>
    <xf numFmtId="14" fontId="1" fillId="33" borderId="18" xfId="64" applyNumberFormat="1" applyFill="1" applyBorder="1">
      <alignment/>
      <protection/>
    </xf>
    <xf numFmtId="4" fontId="1" fillId="33" borderId="18" xfId="64" applyNumberFormat="1" applyFont="1" applyFill="1" applyBorder="1">
      <alignment/>
      <protection/>
    </xf>
    <xf numFmtId="0" fontId="1" fillId="33" borderId="19" xfId="64" applyFill="1" applyBorder="1">
      <alignment/>
      <protection/>
    </xf>
    <xf numFmtId="0" fontId="2" fillId="33" borderId="11" xfId="63" applyFill="1" applyBorder="1">
      <alignment/>
      <protection/>
    </xf>
    <xf numFmtId="0" fontId="4" fillId="33" borderId="20" xfId="63" applyFont="1" applyFill="1" applyBorder="1">
      <alignment/>
      <protection/>
    </xf>
    <xf numFmtId="0" fontId="2" fillId="33" borderId="11" xfId="63" applyFill="1" applyBorder="1" applyAlignment="1">
      <alignment horizontal="center" vertical="center" wrapText="1"/>
      <protection/>
    </xf>
    <xf numFmtId="0" fontId="5" fillId="34" borderId="21" xfId="64" applyFont="1" applyFill="1" applyBorder="1" applyAlignment="1">
      <alignment horizontal="center" vertical="center" wrapText="1"/>
      <protection/>
    </xf>
    <xf numFmtId="0" fontId="2" fillId="33" borderId="20" xfId="63" applyFill="1" applyBorder="1">
      <alignment/>
      <protection/>
    </xf>
    <xf numFmtId="0" fontId="2" fillId="33" borderId="11" xfId="63" applyFont="1" applyFill="1" applyBorder="1">
      <alignment/>
      <protection/>
    </xf>
    <xf numFmtId="0" fontId="1" fillId="33" borderId="11" xfId="64" applyFill="1" applyBorder="1">
      <alignment/>
      <protection/>
    </xf>
    <xf numFmtId="0" fontId="1" fillId="33" borderId="20" xfId="64" applyFill="1" applyBorder="1">
      <alignment/>
      <protection/>
    </xf>
    <xf numFmtId="0" fontId="2" fillId="0" borderId="22" xfId="62" applyBorder="1">
      <alignment/>
      <protection/>
    </xf>
    <xf numFmtId="0" fontId="2" fillId="0" borderId="23" xfId="62" applyBorder="1">
      <alignment/>
      <protection/>
    </xf>
    <xf numFmtId="4" fontId="2" fillId="0" borderId="23" xfId="62" applyNumberFormat="1" applyBorder="1">
      <alignment/>
      <protection/>
    </xf>
    <xf numFmtId="0" fontId="2" fillId="0" borderId="24" xfId="62" applyBorder="1">
      <alignment/>
      <protection/>
    </xf>
    <xf numFmtId="0" fontId="2" fillId="33" borderId="17" xfId="63" applyFill="1" applyBorder="1">
      <alignment/>
      <protection/>
    </xf>
    <xf numFmtId="14" fontId="5" fillId="34" borderId="25" xfId="64" applyNumberFormat="1" applyFont="1" applyFill="1" applyBorder="1" applyAlignment="1">
      <alignment horizontal="center" vertical="center" wrapText="1"/>
      <protection/>
    </xf>
    <xf numFmtId="0" fontId="20" fillId="33" borderId="11" xfId="63" applyFont="1" applyFill="1" applyBorder="1">
      <alignment/>
      <protection/>
    </xf>
    <xf numFmtId="0" fontId="8" fillId="33" borderId="26" xfId="64" applyFont="1" applyFill="1" applyBorder="1">
      <alignment/>
      <protection/>
    </xf>
    <xf numFmtId="0" fontId="4" fillId="33" borderId="0" xfId="63" applyFont="1" applyFill="1" applyBorder="1">
      <alignment/>
      <protection/>
    </xf>
    <xf numFmtId="0" fontId="2" fillId="0" borderId="17" xfId="63" applyFont="1" applyFill="1" applyBorder="1">
      <alignment/>
      <protection/>
    </xf>
    <xf numFmtId="0" fontId="2" fillId="0" borderId="11" xfId="63" applyFill="1" applyBorder="1">
      <alignment/>
      <protection/>
    </xf>
    <xf numFmtId="0" fontId="2" fillId="0" borderId="11" xfId="63" applyFill="1" applyBorder="1" applyAlignment="1">
      <alignment horizontal="center" vertical="center" wrapText="1"/>
      <protection/>
    </xf>
    <xf numFmtId="0" fontId="2" fillId="0" borderId="11" xfId="63" applyFont="1" applyFill="1" applyBorder="1">
      <alignment/>
      <protection/>
    </xf>
    <xf numFmtId="0" fontId="1" fillId="0" borderId="11" xfId="64" applyFill="1" applyBorder="1">
      <alignment/>
      <protection/>
    </xf>
    <xf numFmtId="0" fontId="2" fillId="0" borderId="22" xfId="62" applyFill="1" applyBorder="1">
      <alignment/>
      <protection/>
    </xf>
    <xf numFmtId="0" fontId="1" fillId="33" borderId="18" xfId="64" applyFill="1" applyBorder="1">
      <alignment/>
      <protection/>
    </xf>
    <xf numFmtId="14" fontId="1" fillId="33" borderId="0" xfId="64" applyNumberFormat="1" applyFont="1" applyFill="1">
      <alignment/>
      <protection/>
    </xf>
    <xf numFmtId="0" fontId="20" fillId="33" borderId="12" xfId="63" applyFont="1" applyFill="1" applyBorder="1">
      <alignment/>
      <protection/>
    </xf>
    <xf numFmtId="49" fontId="2" fillId="33" borderId="12" xfId="63" applyNumberForma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54" applyAlignment="1" applyProtection="1">
      <alignment horizontal="justify"/>
      <protection/>
    </xf>
    <xf numFmtId="0" fontId="12" fillId="0" borderId="0" xfId="0" applyFont="1" applyAlignment="1">
      <alignment horizontal="left"/>
    </xf>
    <xf numFmtId="10" fontId="14" fillId="0" borderId="12" xfId="0" applyNumberFormat="1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8" fontId="14" fillId="0" borderId="12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0" fontId="2" fillId="33" borderId="15" xfId="62" applyFill="1" applyBorder="1">
      <alignment/>
      <protection/>
    </xf>
    <xf numFmtId="0" fontId="2" fillId="33" borderId="15" xfId="62" applyFill="1" applyBorder="1" applyAlignment="1">
      <alignment horizontal="center" vertical="center" wrapText="1"/>
      <protection/>
    </xf>
    <xf numFmtId="0" fontId="2" fillId="0" borderId="15" xfId="62" applyBorder="1">
      <alignment/>
      <protection/>
    </xf>
    <xf numFmtId="0" fontId="15" fillId="0" borderId="12" xfId="0" applyFont="1" applyBorder="1" applyAlignment="1">
      <alignment horizontal="center" vertical="center" wrapText="1"/>
    </xf>
    <xf numFmtId="8" fontId="15" fillId="0" borderId="12" xfId="0" applyNumberFormat="1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9" fontId="23" fillId="0" borderId="12" xfId="0" applyNumberFormat="1" applyFont="1" applyBorder="1" applyAlignment="1">
      <alignment horizontal="center" vertical="center"/>
    </xf>
    <xf numFmtId="0" fontId="9" fillId="33" borderId="0" xfId="63" applyFont="1" applyFill="1" applyBorder="1" applyAlignment="1">
      <alignment horizontal="left"/>
      <protection/>
    </xf>
    <xf numFmtId="169" fontId="2" fillId="33" borderId="29" xfId="63" applyNumberFormat="1" applyFill="1" applyBorder="1">
      <alignment/>
      <protection/>
    </xf>
    <xf numFmtId="169" fontId="2" fillId="33" borderId="28" xfId="63" applyNumberFormat="1" applyFill="1" applyBorder="1">
      <alignment/>
      <protection/>
    </xf>
    <xf numFmtId="14" fontId="5" fillId="34" borderId="12" xfId="64" applyNumberFormat="1" applyFont="1" applyFill="1" applyBorder="1" applyAlignment="1">
      <alignment horizontal="center" vertical="center" wrapText="1"/>
      <protection/>
    </xf>
    <xf numFmtId="4" fontId="5" fillId="34" borderId="12" xfId="64" applyNumberFormat="1" applyFont="1" applyFill="1" applyBorder="1" applyAlignment="1">
      <alignment horizontal="center" vertical="center" wrapText="1"/>
      <protection/>
    </xf>
    <xf numFmtId="0" fontId="5" fillId="34" borderId="12" xfId="64" applyFont="1" applyFill="1" applyBorder="1" applyAlignment="1">
      <alignment horizontal="center" vertical="center" wrapText="1"/>
      <protection/>
    </xf>
    <xf numFmtId="49" fontId="2" fillId="33" borderId="12" xfId="63" applyNumberFormat="1" applyFill="1" applyBorder="1" applyAlignment="1">
      <alignment wrapText="1"/>
      <protection/>
    </xf>
    <xf numFmtId="164" fontId="2" fillId="33" borderId="12" xfId="63" applyNumberFormat="1" applyFill="1" applyBorder="1" applyAlignment="1">
      <alignment horizontal="center"/>
      <protection/>
    </xf>
    <xf numFmtId="49" fontId="2" fillId="33" borderId="12" xfId="63" applyNumberFormat="1" applyFill="1" applyBorder="1" applyAlignment="1">
      <alignment horizontal="center" vertical="center"/>
      <protection/>
    </xf>
    <xf numFmtId="168" fontId="24" fillId="33" borderId="30" xfId="64" applyNumberFormat="1" applyFont="1" applyFill="1" applyBorder="1">
      <alignment/>
      <protection/>
    </xf>
    <xf numFmtId="168" fontId="24" fillId="33" borderId="13" xfId="64" applyNumberFormat="1" applyFont="1" applyFill="1" applyBorder="1">
      <alignment/>
      <protection/>
    </xf>
    <xf numFmtId="49" fontId="2" fillId="33" borderId="12" xfId="63" applyNumberFormat="1" applyFont="1" applyFill="1" applyBorder="1" applyAlignment="1">
      <alignment horizontal="center"/>
      <protection/>
    </xf>
    <xf numFmtId="0" fontId="5" fillId="0" borderId="0" xfId="54" applyFont="1" applyAlignment="1" applyProtection="1">
      <alignment horizontal="left" wrapText="1"/>
      <protection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3" borderId="0" xfId="63" applyFont="1" applyFill="1" applyBorder="1" applyAlignment="1">
      <alignment horizontal="left"/>
      <protection/>
    </xf>
    <xf numFmtId="0" fontId="10" fillId="0" borderId="0" xfId="0" applyFont="1" applyFill="1" applyAlignment="1">
      <alignment horizontal="left"/>
    </xf>
    <xf numFmtId="0" fontId="9" fillId="33" borderId="23" xfId="63" applyFont="1" applyFill="1" applyBorder="1" applyAlignment="1">
      <alignment horizontal="left"/>
      <protection/>
    </xf>
    <xf numFmtId="0" fontId="9" fillId="33" borderId="23" xfId="63" applyFont="1" applyFill="1" applyBorder="1" applyAlignment="1" quotePrefix="1">
      <alignment horizontal="left"/>
      <protection/>
    </xf>
    <xf numFmtId="0" fontId="9" fillId="33" borderId="22" xfId="63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rmal_Sheet1" xfId="62"/>
    <cellStyle name="Normal_Sheet1_1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mptpaymentlocalauthorities@environ.ie" TargetMode="External" /><Relationship Id="rId2" Type="http://schemas.openxmlformats.org/officeDocument/2006/relationships/hyperlink" Target="mailto:paul.bonnington@environ.ie" TargetMode="External" /><Relationship Id="rId3" Type="http://schemas.openxmlformats.org/officeDocument/2006/relationships/hyperlink" Target="mailto:aoife.oshea@environ.ie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b">
        <v>0</v>
      </c>
    </row>
    <row r="3" ht="15">
      <c r="A3" t="b">
        <v>0</v>
      </c>
    </row>
    <row r="5" ht="15">
      <c r="A5" t="b">
        <v>0</v>
      </c>
    </row>
    <row r="6" ht="15">
      <c r="A6">
        <v>10000</v>
      </c>
    </row>
    <row r="7" ht="15">
      <c r="A7">
        <v>60</v>
      </c>
    </row>
    <row r="9" ht="15">
      <c r="A9" t="b">
        <v>0</v>
      </c>
    </row>
    <row r="10" ht="15">
      <c r="A10">
        <v>100000</v>
      </c>
    </row>
    <row r="11" ht="15">
      <c r="A11" t="b">
        <v>0</v>
      </c>
    </row>
    <row r="12" ht="15">
      <c r="A12" t="b">
        <v>0</v>
      </c>
    </row>
    <row r="13" ht="15">
      <c r="A13" t="b">
        <v>0</v>
      </c>
    </row>
    <row r="15" ht="15">
      <c r="A15" t="b">
        <v>0</v>
      </c>
    </row>
    <row r="16" ht="15">
      <c r="A16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0">
      <selection activeCell="B23" sqref="B23"/>
    </sheetView>
  </sheetViews>
  <sheetFormatPr defaultColWidth="9.140625" defaultRowHeight="15"/>
  <cols>
    <col min="1" max="1" width="38.8515625" style="0" customWidth="1"/>
    <col min="2" max="2" width="24.4218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36" t="s">
        <v>107</v>
      </c>
      <c r="B1" s="136"/>
      <c r="C1" s="136"/>
      <c r="D1" s="136"/>
    </row>
    <row r="2" ht="18.75">
      <c r="A2" s="91"/>
    </row>
    <row r="3" spans="1:4" ht="18.75">
      <c r="A3" s="136" t="s">
        <v>108</v>
      </c>
      <c r="B3" s="136"/>
      <c r="C3" s="136"/>
      <c r="D3" s="136"/>
    </row>
    <row r="4" spans="1:4" ht="18.75">
      <c r="A4" s="137" t="s">
        <v>109</v>
      </c>
      <c r="B4" s="137"/>
      <c r="C4" s="137"/>
      <c r="D4" s="137"/>
    </row>
    <row r="5" ht="18.75">
      <c r="A5" s="90"/>
    </row>
    <row r="6" ht="18.75">
      <c r="A6" s="92" t="s">
        <v>110</v>
      </c>
    </row>
    <row r="7" ht="18.75">
      <c r="A7" s="90"/>
    </row>
    <row r="8" spans="1:4" ht="18.75">
      <c r="A8" s="135" t="str">
        <f>"Local Authority: "&amp;Lookup!B1386</f>
        <v>Local Authority: KILKENNY BOROUGH COUNCIL</v>
      </c>
      <c r="B8" s="135"/>
      <c r="C8" s="104"/>
      <c r="D8" s="104"/>
    </row>
    <row r="9" ht="18.75">
      <c r="A9" s="93"/>
    </row>
    <row r="10" spans="1:4" ht="18.75">
      <c r="A10" s="136" t="str">
        <f>Lookup!B1388</f>
        <v>Quarterly Period Covered: 01/10/2013 to 31/12/2013</v>
      </c>
      <c r="B10" s="136"/>
      <c r="C10" s="136"/>
      <c r="D10" s="136"/>
    </row>
    <row r="11" ht="15.75">
      <c r="A11" s="94"/>
    </row>
    <row r="12" spans="1:5" ht="47.25">
      <c r="A12" s="95" t="s">
        <v>111</v>
      </c>
      <c r="B12" s="96" t="s">
        <v>112</v>
      </c>
      <c r="C12" s="96" t="s">
        <v>113</v>
      </c>
      <c r="D12" s="96" t="s">
        <v>114</v>
      </c>
      <c r="E12" s="97" t="s">
        <v>115</v>
      </c>
    </row>
    <row r="13" spans="1:5" ht="23.25" customHeight="1">
      <c r="A13" s="98" t="s">
        <v>116</v>
      </c>
      <c r="B13" s="118">
        <f>Lookup!B652</f>
        <v>637</v>
      </c>
      <c r="C13" s="119">
        <f>Lookup!L652</f>
        <v>2484418.0500000003</v>
      </c>
      <c r="D13" s="120">
        <v>1</v>
      </c>
      <c r="E13" s="121">
        <v>1</v>
      </c>
    </row>
    <row r="14" spans="1:5" ht="29.25" customHeight="1">
      <c r="A14" s="98" t="s">
        <v>117</v>
      </c>
      <c r="B14" s="107">
        <f>Lookup!B1107</f>
        <v>437</v>
      </c>
      <c r="C14" s="108">
        <f>Lookup!L1107</f>
        <v>1946092.0400000003</v>
      </c>
      <c r="D14" s="105">
        <f>B14/B13</f>
        <v>0.6860282574568289</v>
      </c>
      <c r="E14" s="109">
        <f>C14/C13</f>
        <v>0.7833190714421029</v>
      </c>
    </row>
    <row r="15" spans="1:5" ht="31.5">
      <c r="A15" s="98" t="s">
        <v>118</v>
      </c>
      <c r="B15" s="107">
        <f>Lookup!B1289</f>
        <v>165</v>
      </c>
      <c r="C15" s="108">
        <f>Lookup!L1289</f>
        <v>423846.9000000001</v>
      </c>
      <c r="D15" s="105">
        <f>B15/B13</f>
        <v>0.25902668759811615</v>
      </c>
      <c r="E15" s="109">
        <f>C15/C13</f>
        <v>0.17060208526499798</v>
      </c>
    </row>
    <row r="16" spans="1:5" ht="31.5">
      <c r="A16" s="98" t="s">
        <v>119</v>
      </c>
      <c r="B16" s="107">
        <f>Lookup!B1341</f>
        <v>35</v>
      </c>
      <c r="C16" s="108">
        <f>Lookup!L1341</f>
        <v>114479.11</v>
      </c>
      <c r="D16" s="105">
        <f>B16/B13</f>
        <v>0.054945054945054944</v>
      </c>
      <c r="E16" s="109">
        <f>C16/C13</f>
        <v>0.04607884329289911</v>
      </c>
    </row>
    <row r="17" spans="1:5" ht="33.75" customHeight="1">
      <c r="A17" s="98" t="s">
        <v>120</v>
      </c>
      <c r="B17" s="118">
        <f>SUM(B14:B16)</f>
        <v>637</v>
      </c>
      <c r="C17" s="119">
        <f>SUM(C14:C16)</f>
        <v>2484418.0500000003</v>
      </c>
      <c r="D17" s="120">
        <f>B17/B13</f>
        <v>1</v>
      </c>
      <c r="E17" s="120">
        <f>C17/C13</f>
        <v>1</v>
      </c>
    </row>
    <row r="18" spans="1:5" ht="33.75" customHeight="1">
      <c r="A18" s="98" t="s">
        <v>132</v>
      </c>
      <c r="B18" s="107">
        <f>Lookup!B1381</f>
        <v>23</v>
      </c>
      <c r="C18" s="108">
        <f>Lookup!L1381</f>
        <v>45091.43</v>
      </c>
      <c r="D18" s="106">
        <f>B18/B13</f>
        <v>0.03610675039246468</v>
      </c>
      <c r="E18" s="109">
        <f>C18/C13</f>
        <v>0.018149695056353336</v>
      </c>
    </row>
    <row r="19" ht="18.75">
      <c r="A19" s="93"/>
    </row>
    <row r="20" ht="18.75">
      <c r="A20" s="93" t="s">
        <v>1034</v>
      </c>
    </row>
    <row r="21" ht="15">
      <c r="A21" s="99"/>
    </row>
    <row r="22" ht="18.75">
      <c r="A22" s="93" t="s">
        <v>1035</v>
      </c>
    </row>
    <row r="23" ht="15.75">
      <c r="A23" s="100"/>
    </row>
    <row r="24" ht="15.75" customHeight="1">
      <c r="A24" s="101" t="s">
        <v>121</v>
      </c>
    </row>
    <row r="25" ht="15.75" customHeight="1">
      <c r="A25" s="101" t="s">
        <v>122</v>
      </c>
    </row>
    <row r="26" ht="14.25" customHeight="1">
      <c r="A26" s="102" t="s">
        <v>123</v>
      </c>
    </row>
    <row r="27" ht="15">
      <c r="A27" s="102" t="s">
        <v>124</v>
      </c>
    </row>
    <row r="28" ht="15">
      <c r="A28" s="102" t="s">
        <v>125</v>
      </c>
    </row>
    <row r="29" ht="15">
      <c r="A29" s="103" t="s">
        <v>159</v>
      </c>
    </row>
    <row r="30" ht="15">
      <c r="A30" s="102" t="s">
        <v>126</v>
      </c>
    </row>
    <row r="31" ht="15">
      <c r="A31" s="102" t="s">
        <v>127</v>
      </c>
    </row>
    <row r="32" ht="15">
      <c r="A32" s="102"/>
    </row>
    <row r="33" spans="1:5" ht="30.75" customHeight="1">
      <c r="A33" s="134" t="s">
        <v>128</v>
      </c>
      <c r="B33" s="134"/>
      <c r="C33" s="134"/>
      <c r="D33" s="134"/>
      <c r="E33" s="134"/>
    </row>
  </sheetData>
  <sheetProtection/>
  <mergeCells count="6">
    <mergeCell ref="A33:E33"/>
    <mergeCell ref="A8:B8"/>
    <mergeCell ref="A1:D1"/>
    <mergeCell ref="A3:D3"/>
    <mergeCell ref="A4:D4"/>
    <mergeCell ref="A10:D10"/>
  </mergeCells>
  <hyperlinks>
    <hyperlink ref="A29" r:id="rId1" display="Promptpaymentlocalauthorities@environ.ie "/>
    <hyperlink ref="A33" r:id="rId2" display="mailto:paul.bonnington@environ.ie"/>
    <hyperlink ref="A33:E33" r:id="rId3" display="Queries can be directed to Aoife O'Shea Corporate Development Unit, Custom House, 01 888 2425, aoife.oshea@environ.ie "/>
  </hyperlink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3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32"/>
  <sheetViews>
    <sheetView zoomScale="115" zoomScaleNormal="115" zoomScalePageLayoutView="0" workbookViewId="0" topLeftCell="B11">
      <selection activeCell="E20" sqref="E20"/>
    </sheetView>
  </sheetViews>
  <sheetFormatPr defaultColWidth="9.140625" defaultRowHeight="15"/>
  <cols>
    <col min="1" max="1" width="10.140625" style="0" hidden="1" customWidth="1"/>
    <col min="3" max="3" width="14.8515625" style="0" customWidth="1"/>
    <col min="4" max="4" width="19.421875" style="0" bestFit="1" customWidth="1"/>
    <col min="5" max="5" width="15.421875" style="0" customWidth="1"/>
    <col min="6" max="6" width="24.140625" style="0" customWidth="1"/>
    <col min="7" max="7" width="13.00390625" style="0" customWidth="1"/>
    <col min="8" max="8" width="15.421875" style="0" customWidth="1"/>
    <col min="9" max="9" width="10.7109375" style="0" customWidth="1"/>
    <col min="10" max="10" width="10.57421875" style="0" hidden="1" customWidth="1"/>
    <col min="11" max="11" width="12.57421875" style="0" customWidth="1"/>
    <col min="12" max="12" width="16.57421875" style="0" bestFit="1" customWidth="1"/>
  </cols>
  <sheetData>
    <row r="1" spans="1:51" ht="15" hidden="1">
      <c r="A1" s="21" t="s">
        <v>190</v>
      </c>
      <c r="B1" s="1"/>
      <c r="C1" s="1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 hidden="1">
      <c r="A2" s="21" t="s">
        <v>160</v>
      </c>
      <c r="B2" s="1"/>
      <c r="C2" s="1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 hidden="1">
      <c r="A3" s="21" t="s">
        <v>166</v>
      </c>
      <c r="B3" s="1"/>
      <c r="C3" s="1"/>
      <c r="D3" s="4"/>
      <c r="E3" s="1"/>
      <c r="F3" s="1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hidden="1">
      <c r="A4" s="21" t="s">
        <v>79</v>
      </c>
      <c r="B4" s="1"/>
      <c r="C4" s="1"/>
      <c r="D4" s="4"/>
      <c r="E4" s="21"/>
      <c r="F4" s="1"/>
      <c r="G4" s="1"/>
      <c r="H4" s="1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" hidden="1">
      <c r="A5" s="21" t="s">
        <v>153</v>
      </c>
      <c r="B5" s="1"/>
      <c r="C5" s="1"/>
      <c r="D5" s="4"/>
      <c r="E5" s="21"/>
      <c r="F5" s="1"/>
      <c r="G5" s="1"/>
      <c r="H5" s="1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5" hidden="1">
      <c r="A6" s="21" t="s">
        <v>144</v>
      </c>
      <c r="B6" s="1"/>
      <c r="C6" s="1"/>
      <c r="D6" s="4"/>
      <c r="E6" s="21"/>
      <c r="F6" s="1"/>
      <c r="G6" s="1"/>
      <c r="H6" s="1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5" hidden="1">
      <c r="A7" s="21" t="s">
        <v>161</v>
      </c>
      <c r="B7" s="1"/>
      <c r="C7" s="1"/>
      <c r="D7" s="4"/>
      <c r="E7" s="21"/>
      <c r="F7" s="1"/>
      <c r="G7" s="1"/>
      <c r="H7" s="1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5" hidden="1">
      <c r="A8" s="21" t="s">
        <v>189</v>
      </c>
      <c r="B8" s="1"/>
      <c r="C8" s="1"/>
      <c r="D8" s="4"/>
      <c r="E8" s="1"/>
      <c r="F8" s="1"/>
      <c r="G8" s="1"/>
      <c r="H8" s="1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 hidden="1">
      <c r="A9" s="21" t="s">
        <v>71</v>
      </c>
      <c r="B9" s="1"/>
      <c r="C9" s="1"/>
      <c r="D9" s="1"/>
      <c r="E9" s="1"/>
      <c r="F9" s="2"/>
      <c r="G9" s="2"/>
      <c r="H9" s="2"/>
      <c r="I9" s="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49" ht="15.75" hidden="1" thickBot="1">
      <c r="A10" s="21" t="s">
        <v>72</v>
      </c>
      <c r="B10" s="1"/>
      <c r="C10" s="21" t="s">
        <v>80</v>
      </c>
      <c r="D10" s="21" t="s">
        <v>162</v>
      </c>
      <c r="E10" s="21" t="s">
        <v>81</v>
      </c>
      <c r="F10" s="21" t="s">
        <v>164</v>
      </c>
      <c r="G10" s="21" t="s">
        <v>195</v>
      </c>
      <c r="H10" s="5" t="s">
        <v>139</v>
      </c>
      <c r="I10" s="5" t="s">
        <v>0</v>
      </c>
      <c r="J10" s="11" t="s">
        <v>57</v>
      </c>
      <c r="K10" t="s">
        <v>194</v>
      </c>
      <c r="M10" s="2" t="s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50" ht="15">
      <c r="A11" s="57"/>
      <c r="B11" s="58"/>
      <c r="C11" s="59"/>
      <c r="D11" s="59"/>
      <c r="E11" s="59"/>
      <c r="F11" s="59"/>
      <c r="G11" s="59"/>
      <c r="H11" s="60"/>
      <c r="I11" s="60"/>
      <c r="J11" s="60"/>
      <c r="K11" s="60"/>
      <c r="L11" s="61"/>
      <c r="M11" s="6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8.75" thickBot="1">
      <c r="A12" s="63"/>
      <c r="B12" s="140" t="s">
        <v>85</v>
      </c>
      <c r="C12" s="140"/>
      <c r="D12" s="122"/>
      <c r="E12" s="32"/>
      <c r="F12" s="32"/>
      <c r="G12" s="32"/>
      <c r="H12" s="32"/>
      <c r="I12" s="32"/>
      <c r="J12" s="32"/>
      <c r="K12" s="32"/>
      <c r="L12" s="33"/>
      <c r="M12" s="6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9" customFormat="1" ht="26.25" thickBot="1">
      <c r="A13" s="65"/>
      <c r="B13" s="10" t="s">
        <v>84</v>
      </c>
      <c r="C13" s="10" t="s">
        <v>82</v>
      </c>
      <c r="D13" s="10" t="s">
        <v>163</v>
      </c>
      <c r="E13" s="10" t="s">
        <v>83</v>
      </c>
      <c r="F13" s="10" t="s">
        <v>165</v>
      </c>
      <c r="G13" s="10" t="s">
        <v>184</v>
      </c>
      <c r="H13" s="10" t="s">
        <v>2</v>
      </c>
      <c r="I13" s="10" t="s">
        <v>3</v>
      </c>
      <c r="J13" s="10"/>
      <c r="K13" s="10" t="s">
        <v>106</v>
      </c>
      <c r="L13" s="12" t="s">
        <v>58</v>
      </c>
      <c r="M13" s="66" t="s">
        <v>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8"/>
      <c r="AX13" s="8"/>
    </row>
    <row r="14" spans="1:50" ht="15">
      <c r="A14" s="63"/>
      <c r="B14" s="35">
        <f aca="true" t="shared" si="0" ref="B14:B77">IF(C14&gt;0,1,0)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6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6"/>
      <c r="AX14" s="6"/>
    </row>
    <row r="15" spans="1:50" ht="15">
      <c r="A15" s="68" t="s">
        <v>201</v>
      </c>
      <c r="B15" s="88">
        <f t="shared" si="0"/>
        <v>1</v>
      </c>
      <c r="C15" s="26">
        <v>19</v>
      </c>
      <c r="D15" s="26" t="s">
        <v>202</v>
      </c>
      <c r="E15" s="89" t="s">
        <v>203</v>
      </c>
      <c r="F15" s="128" t="s">
        <v>204</v>
      </c>
      <c r="G15" s="133">
        <v>30038803</v>
      </c>
      <c r="H15" s="129">
        <v>41526</v>
      </c>
      <c r="I15" s="27">
        <v>41585</v>
      </c>
      <c r="J15" s="28">
        <v>-600</v>
      </c>
      <c r="K15" s="130" t="s">
        <v>204</v>
      </c>
      <c r="L15" s="28">
        <f aca="true" t="shared" si="1" ref="L15:L78">J15*-1</f>
        <v>600</v>
      </c>
      <c r="M15" s="123">
        <v>59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6"/>
      <c r="AX15" s="6"/>
    </row>
    <row r="16" spans="1:50" ht="15">
      <c r="A16" s="68" t="s">
        <v>201</v>
      </c>
      <c r="B16" s="88">
        <f t="shared" si="0"/>
        <v>1</v>
      </c>
      <c r="C16" s="26">
        <v>19</v>
      </c>
      <c r="D16" s="26" t="s">
        <v>202</v>
      </c>
      <c r="E16" s="89" t="s">
        <v>205</v>
      </c>
      <c r="F16" s="128" t="s">
        <v>204</v>
      </c>
      <c r="G16" s="133">
        <v>30038532</v>
      </c>
      <c r="H16" s="129">
        <v>41526</v>
      </c>
      <c r="I16" s="27">
        <v>41564</v>
      </c>
      <c r="J16" s="28">
        <v>-640</v>
      </c>
      <c r="K16" s="130" t="s">
        <v>204</v>
      </c>
      <c r="L16" s="28">
        <f t="shared" si="1"/>
        <v>640</v>
      </c>
      <c r="M16" s="123">
        <v>38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6"/>
      <c r="AX16" s="6"/>
    </row>
    <row r="17" spans="1:50" ht="15">
      <c r="A17" s="68" t="s">
        <v>201</v>
      </c>
      <c r="B17" s="88">
        <f t="shared" si="0"/>
        <v>1</v>
      </c>
      <c r="C17" s="26">
        <v>19</v>
      </c>
      <c r="D17" s="26" t="s">
        <v>202</v>
      </c>
      <c r="E17" s="89" t="s">
        <v>206</v>
      </c>
      <c r="F17" s="128" t="s">
        <v>204</v>
      </c>
      <c r="G17" s="133">
        <v>30038549</v>
      </c>
      <c r="H17" s="129">
        <v>41526</v>
      </c>
      <c r="I17" s="27">
        <v>41564</v>
      </c>
      <c r="J17" s="28">
        <v>-832</v>
      </c>
      <c r="K17" s="130" t="s">
        <v>204</v>
      </c>
      <c r="L17" s="28">
        <f t="shared" si="1"/>
        <v>832</v>
      </c>
      <c r="M17" s="123">
        <v>38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6"/>
      <c r="AX17" s="6"/>
    </row>
    <row r="18" spans="1:50" ht="15">
      <c r="A18" s="68" t="s">
        <v>201</v>
      </c>
      <c r="B18" s="88">
        <f t="shared" si="0"/>
        <v>1</v>
      </c>
      <c r="C18" s="26">
        <v>19</v>
      </c>
      <c r="D18" s="26" t="s">
        <v>202</v>
      </c>
      <c r="E18" s="89" t="s">
        <v>207</v>
      </c>
      <c r="F18" s="128" t="s">
        <v>204</v>
      </c>
      <c r="G18" s="133">
        <v>30038524</v>
      </c>
      <c r="H18" s="129">
        <v>41526</v>
      </c>
      <c r="I18" s="27">
        <v>41571</v>
      </c>
      <c r="J18" s="28">
        <v>-450</v>
      </c>
      <c r="K18" s="130" t="s">
        <v>204</v>
      </c>
      <c r="L18" s="28">
        <f t="shared" si="1"/>
        <v>450</v>
      </c>
      <c r="M18" s="123">
        <v>45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6"/>
      <c r="AX18" s="6"/>
    </row>
    <row r="19" spans="1:50" ht="15">
      <c r="A19" s="68" t="s">
        <v>201</v>
      </c>
      <c r="B19" s="88">
        <f t="shared" si="0"/>
        <v>1</v>
      </c>
      <c r="C19" s="26">
        <v>19</v>
      </c>
      <c r="D19" s="26" t="s">
        <v>202</v>
      </c>
      <c r="E19" s="89" t="s">
        <v>208</v>
      </c>
      <c r="F19" s="128" t="s">
        <v>204</v>
      </c>
      <c r="G19" s="133">
        <v>30038525</v>
      </c>
      <c r="H19" s="129">
        <v>41526</v>
      </c>
      <c r="I19" s="27">
        <v>41571</v>
      </c>
      <c r="J19" s="28">
        <v>-600</v>
      </c>
      <c r="K19" s="130" t="s">
        <v>204</v>
      </c>
      <c r="L19" s="28">
        <f t="shared" si="1"/>
        <v>600</v>
      </c>
      <c r="M19" s="123">
        <v>45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6"/>
      <c r="AX19" s="6"/>
    </row>
    <row r="20" spans="1:50" ht="15">
      <c r="A20" s="68" t="s">
        <v>201</v>
      </c>
      <c r="B20" s="88">
        <f t="shared" si="0"/>
        <v>1</v>
      </c>
      <c r="C20" s="26">
        <v>19</v>
      </c>
      <c r="D20" s="26" t="s">
        <v>202</v>
      </c>
      <c r="E20" s="89" t="s">
        <v>209</v>
      </c>
      <c r="F20" s="128" t="s">
        <v>204</v>
      </c>
      <c r="G20" s="133">
        <v>30038548</v>
      </c>
      <c r="H20" s="129">
        <v>41526</v>
      </c>
      <c r="I20" s="27">
        <v>41564</v>
      </c>
      <c r="J20" s="28">
        <v>-640</v>
      </c>
      <c r="K20" s="130" t="s">
        <v>204</v>
      </c>
      <c r="L20" s="28">
        <f t="shared" si="1"/>
        <v>640</v>
      </c>
      <c r="M20" s="123">
        <v>38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6"/>
      <c r="AX20" s="6"/>
    </row>
    <row r="21" spans="1:50" ht="15">
      <c r="A21" s="68" t="s">
        <v>201</v>
      </c>
      <c r="B21" s="88">
        <f t="shared" si="0"/>
        <v>1</v>
      </c>
      <c r="C21" s="26">
        <v>19</v>
      </c>
      <c r="D21" s="26" t="s">
        <v>202</v>
      </c>
      <c r="E21" s="89" t="s">
        <v>210</v>
      </c>
      <c r="F21" s="128" t="s">
        <v>204</v>
      </c>
      <c r="G21" s="133">
        <v>30038547</v>
      </c>
      <c r="H21" s="129">
        <v>41526</v>
      </c>
      <c r="I21" s="27">
        <v>41564</v>
      </c>
      <c r="J21" s="28">
        <v>-2176</v>
      </c>
      <c r="K21" s="130" t="s">
        <v>204</v>
      </c>
      <c r="L21" s="28">
        <f t="shared" si="1"/>
        <v>2176</v>
      </c>
      <c r="M21" s="123">
        <v>38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6"/>
      <c r="AX21" s="6"/>
    </row>
    <row r="22" spans="1:50" ht="15">
      <c r="A22" s="68" t="s">
        <v>201</v>
      </c>
      <c r="B22" s="88">
        <f t="shared" si="0"/>
        <v>1</v>
      </c>
      <c r="C22" s="26">
        <v>19</v>
      </c>
      <c r="D22" s="26" t="s">
        <v>202</v>
      </c>
      <c r="E22" s="89" t="s">
        <v>211</v>
      </c>
      <c r="F22" s="128" t="s">
        <v>204</v>
      </c>
      <c r="G22" s="133">
        <v>30038526</v>
      </c>
      <c r="H22" s="129">
        <v>41526</v>
      </c>
      <c r="I22" s="27">
        <v>41571</v>
      </c>
      <c r="J22" s="28">
        <v>-400</v>
      </c>
      <c r="K22" s="130" t="s">
        <v>204</v>
      </c>
      <c r="L22" s="28">
        <f t="shared" si="1"/>
        <v>400</v>
      </c>
      <c r="M22" s="123">
        <v>45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6"/>
      <c r="AX22" s="6"/>
    </row>
    <row r="23" spans="1:50" ht="15">
      <c r="A23" s="68" t="s">
        <v>201</v>
      </c>
      <c r="B23" s="88">
        <f t="shared" si="0"/>
        <v>1</v>
      </c>
      <c r="C23" s="26">
        <v>19</v>
      </c>
      <c r="D23" s="26" t="s">
        <v>202</v>
      </c>
      <c r="E23" s="89" t="s">
        <v>212</v>
      </c>
      <c r="F23" s="128" t="s">
        <v>204</v>
      </c>
      <c r="G23" s="133">
        <v>30038527</v>
      </c>
      <c r="H23" s="129">
        <v>41526</v>
      </c>
      <c r="I23" s="27">
        <v>41571</v>
      </c>
      <c r="J23" s="28">
        <v>-2400</v>
      </c>
      <c r="K23" s="130" t="s">
        <v>204</v>
      </c>
      <c r="L23" s="28">
        <f t="shared" si="1"/>
        <v>2400</v>
      </c>
      <c r="M23" s="123">
        <v>45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6"/>
      <c r="AX23" s="6"/>
    </row>
    <row r="24" spans="1:50" ht="15">
      <c r="A24" s="68" t="s">
        <v>201</v>
      </c>
      <c r="B24" s="88">
        <f t="shared" si="0"/>
        <v>1</v>
      </c>
      <c r="C24" s="26">
        <v>19</v>
      </c>
      <c r="D24" s="26" t="s">
        <v>202</v>
      </c>
      <c r="E24" s="89" t="s">
        <v>213</v>
      </c>
      <c r="F24" s="128" t="s">
        <v>204</v>
      </c>
      <c r="G24" s="133">
        <v>30038546</v>
      </c>
      <c r="H24" s="129">
        <v>41526</v>
      </c>
      <c r="I24" s="27">
        <v>41564</v>
      </c>
      <c r="J24" s="28">
        <v>-1344</v>
      </c>
      <c r="K24" s="130" t="s">
        <v>204</v>
      </c>
      <c r="L24" s="28">
        <f t="shared" si="1"/>
        <v>1344</v>
      </c>
      <c r="M24" s="123">
        <v>38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6"/>
      <c r="AX24" s="6"/>
    </row>
    <row r="25" spans="1:50" ht="15">
      <c r="A25" s="68" t="s">
        <v>201</v>
      </c>
      <c r="B25" s="88">
        <f t="shared" si="0"/>
        <v>1</v>
      </c>
      <c r="C25" s="26">
        <v>19</v>
      </c>
      <c r="D25" s="26" t="s">
        <v>202</v>
      </c>
      <c r="E25" s="89" t="s">
        <v>214</v>
      </c>
      <c r="F25" s="128" t="s">
        <v>204</v>
      </c>
      <c r="G25" s="133">
        <v>30038531</v>
      </c>
      <c r="H25" s="129">
        <v>41526</v>
      </c>
      <c r="I25" s="27">
        <v>41564</v>
      </c>
      <c r="J25" s="28">
        <v>-1312</v>
      </c>
      <c r="K25" s="130" t="s">
        <v>204</v>
      </c>
      <c r="L25" s="28">
        <f t="shared" si="1"/>
        <v>1312</v>
      </c>
      <c r="M25" s="123">
        <v>38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6"/>
      <c r="AX25" s="6"/>
    </row>
    <row r="26" spans="1:50" ht="15">
      <c r="A26" s="68" t="s">
        <v>201</v>
      </c>
      <c r="B26" s="88">
        <f t="shared" si="0"/>
        <v>1</v>
      </c>
      <c r="C26" s="26">
        <v>19</v>
      </c>
      <c r="D26" s="26" t="s">
        <v>202</v>
      </c>
      <c r="E26" s="89" t="s">
        <v>215</v>
      </c>
      <c r="F26" s="128" t="s">
        <v>204</v>
      </c>
      <c r="G26" s="133">
        <v>30038690</v>
      </c>
      <c r="H26" s="129">
        <v>41548</v>
      </c>
      <c r="I26" s="27">
        <v>41571</v>
      </c>
      <c r="J26" s="28">
        <v>-1472</v>
      </c>
      <c r="K26" s="130" t="s">
        <v>204</v>
      </c>
      <c r="L26" s="28">
        <f t="shared" si="1"/>
        <v>1472</v>
      </c>
      <c r="M26" s="123">
        <v>23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6"/>
      <c r="AX26" s="6"/>
    </row>
    <row r="27" spans="1:50" ht="15">
      <c r="A27" s="68" t="s">
        <v>201</v>
      </c>
      <c r="B27" s="88">
        <f t="shared" si="0"/>
        <v>1</v>
      </c>
      <c r="C27" s="26">
        <v>19</v>
      </c>
      <c r="D27" s="26" t="s">
        <v>202</v>
      </c>
      <c r="E27" s="89" t="s">
        <v>216</v>
      </c>
      <c r="F27" s="128" t="s">
        <v>204</v>
      </c>
      <c r="G27" s="133">
        <v>30038700</v>
      </c>
      <c r="H27" s="129">
        <v>41548</v>
      </c>
      <c r="I27" s="27">
        <v>41571</v>
      </c>
      <c r="J27" s="28">
        <v>-1760</v>
      </c>
      <c r="K27" s="130" t="s">
        <v>204</v>
      </c>
      <c r="L27" s="28">
        <f t="shared" si="1"/>
        <v>1760</v>
      </c>
      <c r="M27" s="123">
        <v>23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6"/>
      <c r="AX27" s="6"/>
    </row>
    <row r="28" spans="1:50" ht="15">
      <c r="A28" s="68" t="s">
        <v>201</v>
      </c>
      <c r="B28" s="88">
        <f t="shared" si="0"/>
        <v>1</v>
      </c>
      <c r="C28" s="26">
        <v>19</v>
      </c>
      <c r="D28" s="26" t="s">
        <v>202</v>
      </c>
      <c r="E28" s="89" t="s">
        <v>217</v>
      </c>
      <c r="F28" s="128" t="s">
        <v>204</v>
      </c>
      <c r="G28" s="133">
        <v>30038704</v>
      </c>
      <c r="H28" s="129">
        <v>41548</v>
      </c>
      <c r="I28" s="27">
        <v>41571</v>
      </c>
      <c r="J28" s="28">
        <v>-1000</v>
      </c>
      <c r="K28" s="130" t="s">
        <v>204</v>
      </c>
      <c r="L28" s="28">
        <f t="shared" si="1"/>
        <v>1000</v>
      </c>
      <c r="M28" s="123">
        <v>23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6"/>
      <c r="AX28" s="6"/>
    </row>
    <row r="29" spans="1:50" ht="15">
      <c r="A29" s="68" t="s">
        <v>201</v>
      </c>
      <c r="B29" s="88">
        <f t="shared" si="0"/>
        <v>1</v>
      </c>
      <c r="C29" s="26">
        <v>44</v>
      </c>
      <c r="D29" s="26" t="s">
        <v>218</v>
      </c>
      <c r="E29" s="89" t="s">
        <v>219</v>
      </c>
      <c r="F29" s="128" t="s">
        <v>204</v>
      </c>
      <c r="G29" s="133">
        <v>30038481</v>
      </c>
      <c r="H29" s="129">
        <v>41529</v>
      </c>
      <c r="I29" s="27">
        <v>41550</v>
      </c>
      <c r="J29" s="28">
        <v>-6843.47</v>
      </c>
      <c r="K29" s="130" t="s">
        <v>204</v>
      </c>
      <c r="L29" s="28">
        <f t="shared" si="1"/>
        <v>6843.47</v>
      </c>
      <c r="M29" s="123">
        <v>21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6"/>
      <c r="AX29" s="6"/>
    </row>
    <row r="30" spans="1:50" ht="15">
      <c r="A30" s="68" t="s">
        <v>201</v>
      </c>
      <c r="B30" s="88">
        <f t="shared" si="0"/>
        <v>1</v>
      </c>
      <c r="C30" s="26">
        <v>44</v>
      </c>
      <c r="D30" s="26" t="s">
        <v>218</v>
      </c>
      <c r="E30" s="89" t="s">
        <v>220</v>
      </c>
      <c r="F30" s="128" t="s">
        <v>204</v>
      </c>
      <c r="G30" s="133">
        <v>30038538</v>
      </c>
      <c r="H30" s="129">
        <v>41541</v>
      </c>
      <c r="I30" s="27">
        <v>41557</v>
      </c>
      <c r="J30" s="28">
        <v>-5349.76</v>
      </c>
      <c r="K30" s="130" t="s">
        <v>204</v>
      </c>
      <c r="L30" s="28">
        <f t="shared" si="1"/>
        <v>5349.76</v>
      </c>
      <c r="M30" s="123">
        <v>16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6"/>
      <c r="AX30" s="6"/>
    </row>
    <row r="31" spans="1:50" ht="15">
      <c r="A31" s="68" t="s">
        <v>201</v>
      </c>
      <c r="B31" s="88">
        <f t="shared" si="0"/>
        <v>1</v>
      </c>
      <c r="C31" s="26">
        <v>62</v>
      </c>
      <c r="D31" s="26" t="s">
        <v>221</v>
      </c>
      <c r="E31" s="89" t="s">
        <v>222</v>
      </c>
      <c r="F31" s="128" t="s">
        <v>204</v>
      </c>
      <c r="G31" s="133">
        <v>30038649</v>
      </c>
      <c r="H31" s="129">
        <v>41550</v>
      </c>
      <c r="I31" s="27">
        <v>41571</v>
      </c>
      <c r="J31" s="28">
        <v>-245.63</v>
      </c>
      <c r="K31" s="130" t="s">
        <v>204</v>
      </c>
      <c r="L31" s="28">
        <f t="shared" si="1"/>
        <v>245.63</v>
      </c>
      <c r="M31" s="123">
        <v>21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6"/>
      <c r="AX31" s="6"/>
    </row>
    <row r="32" spans="1:50" ht="15">
      <c r="A32" s="68" t="s">
        <v>201</v>
      </c>
      <c r="B32" s="88">
        <f t="shared" si="0"/>
        <v>1</v>
      </c>
      <c r="C32" s="26">
        <v>138</v>
      </c>
      <c r="D32" s="26" t="s">
        <v>223</v>
      </c>
      <c r="E32" s="89" t="s">
        <v>224</v>
      </c>
      <c r="F32" s="128" t="s">
        <v>204</v>
      </c>
      <c r="G32" s="133">
        <v>30038630</v>
      </c>
      <c r="H32" s="129">
        <v>41550</v>
      </c>
      <c r="I32" s="27">
        <v>41571</v>
      </c>
      <c r="J32" s="28">
        <v>-626.81</v>
      </c>
      <c r="K32" s="130" t="s">
        <v>204</v>
      </c>
      <c r="L32" s="28">
        <f t="shared" si="1"/>
        <v>626.81</v>
      </c>
      <c r="M32" s="123">
        <v>21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6"/>
      <c r="AX32" s="6"/>
    </row>
    <row r="33" spans="1:50" ht="15">
      <c r="A33" s="68" t="s">
        <v>201</v>
      </c>
      <c r="B33" s="88">
        <f t="shared" si="0"/>
        <v>1</v>
      </c>
      <c r="C33" s="26">
        <v>138</v>
      </c>
      <c r="D33" s="26" t="s">
        <v>223</v>
      </c>
      <c r="E33" s="89" t="s">
        <v>225</v>
      </c>
      <c r="F33" s="128" t="s">
        <v>204</v>
      </c>
      <c r="G33" s="133">
        <v>30038631</v>
      </c>
      <c r="H33" s="129">
        <v>41550</v>
      </c>
      <c r="I33" s="27">
        <v>41571</v>
      </c>
      <c r="J33" s="28">
        <v>-271.22</v>
      </c>
      <c r="K33" s="130" t="s">
        <v>204</v>
      </c>
      <c r="L33" s="28">
        <f t="shared" si="1"/>
        <v>271.22</v>
      </c>
      <c r="M33" s="123">
        <v>21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6"/>
      <c r="AX33" s="6"/>
    </row>
    <row r="34" spans="1:50" ht="15">
      <c r="A34" s="68" t="s">
        <v>201</v>
      </c>
      <c r="B34" s="88">
        <f t="shared" si="0"/>
        <v>1</v>
      </c>
      <c r="C34" s="26">
        <v>138</v>
      </c>
      <c r="D34" s="26" t="s">
        <v>223</v>
      </c>
      <c r="E34" s="89" t="s">
        <v>226</v>
      </c>
      <c r="F34" s="128" t="s">
        <v>204</v>
      </c>
      <c r="G34" s="133">
        <v>30038632</v>
      </c>
      <c r="H34" s="129">
        <v>41550</v>
      </c>
      <c r="I34" s="27">
        <v>41571</v>
      </c>
      <c r="J34" s="28">
        <v>-271.22</v>
      </c>
      <c r="K34" s="130" t="s">
        <v>204</v>
      </c>
      <c r="L34" s="28">
        <f t="shared" si="1"/>
        <v>271.22</v>
      </c>
      <c r="M34" s="123">
        <v>21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6"/>
      <c r="AX34" s="6"/>
    </row>
    <row r="35" spans="1:50" ht="15">
      <c r="A35" s="68" t="s">
        <v>201</v>
      </c>
      <c r="B35" s="88">
        <f t="shared" si="0"/>
        <v>1</v>
      </c>
      <c r="C35" s="26">
        <v>138</v>
      </c>
      <c r="D35" s="26" t="s">
        <v>223</v>
      </c>
      <c r="E35" s="89" t="s">
        <v>227</v>
      </c>
      <c r="F35" s="128" t="s">
        <v>204</v>
      </c>
      <c r="G35" s="133">
        <v>30038633</v>
      </c>
      <c r="H35" s="129">
        <v>41550</v>
      </c>
      <c r="I35" s="27">
        <v>41571</v>
      </c>
      <c r="J35" s="28">
        <v>-123</v>
      </c>
      <c r="K35" s="130" t="s">
        <v>204</v>
      </c>
      <c r="L35" s="28">
        <f t="shared" si="1"/>
        <v>123</v>
      </c>
      <c r="M35" s="123">
        <v>21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6"/>
      <c r="AX35" s="6"/>
    </row>
    <row r="36" spans="1:50" ht="15">
      <c r="A36" s="68" t="s">
        <v>201</v>
      </c>
      <c r="B36" s="88">
        <f t="shared" si="0"/>
        <v>1</v>
      </c>
      <c r="C36" s="26">
        <v>138</v>
      </c>
      <c r="D36" s="26" t="s">
        <v>223</v>
      </c>
      <c r="E36" s="89" t="s">
        <v>228</v>
      </c>
      <c r="F36" s="128" t="s">
        <v>204</v>
      </c>
      <c r="G36" s="133">
        <v>30038634</v>
      </c>
      <c r="H36" s="129">
        <v>41547</v>
      </c>
      <c r="I36" s="27">
        <v>41571</v>
      </c>
      <c r="J36" s="28">
        <v>-180.81</v>
      </c>
      <c r="K36" s="130" t="s">
        <v>204</v>
      </c>
      <c r="L36" s="28">
        <f t="shared" si="1"/>
        <v>180.81</v>
      </c>
      <c r="M36" s="123">
        <v>24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6"/>
      <c r="AX36" s="6"/>
    </row>
    <row r="37" spans="1:50" ht="15">
      <c r="A37" s="68" t="s">
        <v>201</v>
      </c>
      <c r="B37" s="88">
        <f t="shared" si="0"/>
        <v>1</v>
      </c>
      <c r="C37" s="26">
        <v>138</v>
      </c>
      <c r="D37" s="26" t="s">
        <v>223</v>
      </c>
      <c r="E37" s="89" t="s">
        <v>229</v>
      </c>
      <c r="F37" s="128" t="s">
        <v>204</v>
      </c>
      <c r="G37" s="133">
        <v>30038851</v>
      </c>
      <c r="H37" s="129">
        <v>41582</v>
      </c>
      <c r="I37" s="27">
        <v>41592</v>
      </c>
      <c r="J37" s="28">
        <v>-650.92</v>
      </c>
      <c r="K37" s="130" t="s">
        <v>204</v>
      </c>
      <c r="L37" s="28">
        <f t="shared" si="1"/>
        <v>650.92</v>
      </c>
      <c r="M37" s="123">
        <v>10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6"/>
      <c r="AX37" s="6"/>
    </row>
    <row r="38" spans="1:50" ht="15">
      <c r="A38" s="68" t="s">
        <v>201</v>
      </c>
      <c r="B38" s="88">
        <f t="shared" si="0"/>
        <v>1</v>
      </c>
      <c r="C38" s="26">
        <v>138</v>
      </c>
      <c r="D38" s="26" t="s">
        <v>223</v>
      </c>
      <c r="E38" s="89" t="s">
        <v>230</v>
      </c>
      <c r="F38" s="128" t="s">
        <v>204</v>
      </c>
      <c r="G38" s="133">
        <v>30038852</v>
      </c>
      <c r="H38" s="129">
        <v>41582</v>
      </c>
      <c r="I38" s="27">
        <v>41592</v>
      </c>
      <c r="J38" s="28">
        <v>-289.3</v>
      </c>
      <c r="K38" s="130" t="s">
        <v>204</v>
      </c>
      <c r="L38" s="28">
        <f t="shared" si="1"/>
        <v>289.3</v>
      </c>
      <c r="M38" s="123">
        <v>10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6"/>
      <c r="AX38" s="6"/>
    </row>
    <row r="39" spans="1:50" ht="15">
      <c r="A39" s="68" t="s">
        <v>201</v>
      </c>
      <c r="B39" s="88">
        <f t="shared" si="0"/>
        <v>1</v>
      </c>
      <c r="C39" s="26">
        <v>138</v>
      </c>
      <c r="D39" s="26" t="s">
        <v>223</v>
      </c>
      <c r="E39" s="89" t="s">
        <v>231</v>
      </c>
      <c r="F39" s="128" t="s">
        <v>204</v>
      </c>
      <c r="G39" s="133">
        <v>30038854</v>
      </c>
      <c r="H39" s="129">
        <v>41582</v>
      </c>
      <c r="I39" s="27">
        <v>41592</v>
      </c>
      <c r="J39" s="28">
        <v>-123</v>
      </c>
      <c r="K39" s="130" t="s">
        <v>204</v>
      </c>
      <c r="L39" s="28">
        <f t="shared" si="1"/>
        <v>123</v>
      </c>
      <c r="M39" s="123">
        <v>10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6"/>
      <c r="AX39" s="6"/>
    </row>
    <row r="40" spans="1:50" ht="15">
      <c r="A40" s="68" t="s">
        <v>201</v>
      </c>
      <c r="B40" s="88">
        <f t="shared" si="0"/>
        <v>1</v>
      </c>
      <c r="C40" s="26">
        <v>138</v>
      </c>
      <c r="D40" s="26" t="s">
        <v>223</v>
      </c>
      <c r="E40" s="89" t="s">
        <v>232</v>
      </c>
      <c r="F40" s="128" t="s">
        <v>204</v>
      </c>
      <c r="G40" s="133">
        <v>30038855</v>
      </c>
      <c r="H40" s="129">
        <v>41582</v>
      </c>
      <c r="I40" s="27">
        <v>41592</v>
      </c>
      <c r="J40" s="28">
        <v>-192.86</v>
      </c>
      <c r="K40" s="130" t="s">
        <v>204</v>
      </c>
      <c r="L40" s="28">
        <f t="shared" si="1"/>
        <v>192.86</v>
      </c>
      <c r="M40" s="123">
        <v>10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6"/>
      <c r="AX40" s="6"/>
    </row>
    <row r="41" spans="1:50" ht="15">
      <c r="A41" s="68" t="s">
        <v>201</v>
      </c>
      <c r="B41" s="88">
        <f t="shared" si="0"/>
        <v>1</v>
      </c>
      <c r="C41" s="26">
        <v>138</v>
      </c>
      <c r="D41" s="26" t="s">
        <v>223</v>
      </c>
      <c r="E41" s="89" t="s">
        <v>233</v>
      </c>
      <c r="F41" s="128" t="s">
        <v>204</v>
      </c>
      <c r="G41" s="133">
        <v>30038537</v>
      </c>
      <c r="H41" s="129">
        <v>41537</v>
      </c>
      <c r="I41" s="27">
        <v>41557</v>
      </c>
      <c r="J41" s="28">
        <v>-44.28</v>
      </c>
      <c r="K41" s="130" t="s">
        <v>204</v>
      </c>
      <c r="L41" s="28">
        <f t="shared" si="1"/>
        <v>44.28</v>
      </c>
      <c r="M41" s="123">
        <v>20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6"/>
      <c r="AX41" s="6"/>
    </row>
    <row r="42" spans="1:50" ht="15">
      <c r="A42" s="68" t="s">
        <v>201</v>
      </c>
      <c r="B42" s="88">
        <f t="shared" si="0"/>
        <v>1</v>
      </c>
      <c r="C42" s="26">
        <v>138</v>
      </c>
      <c r="D42" s="26" t="s">
        <v>223</v>
      </c>
      <c r="E42" s="89" t="s">
        <v>234</v>
      </c>
      <c r="F42" s="128" t="s">
        <v>204</v>
      </c>
      <c r="G42" s="133">
        <v>30038961</v>
      </c>
      <c r="H42" s="129">
        <v>41589</v>
      </c>
      <c r="I42" s="27">
        <v>41599</v>
      </c>
      <c r="J42" s="28">
        <v>-88.56</v>
      </c>
      <c r="K42" s="130" t="s">
        <v>204</v>
      </c>
      <c r="L42" s="28">
        <f t="shared" si="1"/>
        <v>88.56</v>
      </c>
      <c r="M42" s="123">
        <v>10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6"/>
      <c r="AX42" s="6"/>
    </row>
    <row r="43" spans="1:50" ht="15">
      <c r="A43" s="68" t="s">
        <v>201</v>
      </c>
      <c r="B43" s="88">
        <f t="shared" si="0"/>
        <v>1</v>
      </c>
      <c r="C43" s="26">
        <v>138</v>
      </c>
      <c r="D43" s="26" t="s">
        <v>223</v>
      </c>
      <c r="E43" s="89" t="s">
        <v>235</v>
      </c>
      <c r="F43" s="128" t="s">
        <v>204</v>
      </c>
      <c r="G43" s="133">
        <v>30038589</v>
      </c>
      <c r="H43" s="129">
        <v>41555</v>
      </c>
      <c r="I43" s="27">
        <v>41564</v>
      </c>
      <c r="J43" s="28">
        <v>-221.4</v>
      </c>
      <c r="K43" s="130" t="s">
        <v>204</v>
      </c>
      <c r="L43" s="28">
        <f t="shared" si="1"/>
        <v>221.4</v>
      </c>
      <c r="M43" s="123">
        <v>9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6"/>
      <c r="AX43" s="6"/>
    </row>
    <row r="44" spans="1:50" ht="15">
      <c r="A44" s="68" t="s">
        <v>201</v>
      </c>
      <c r="B44" s="88">
        <f t="shared" si="0"/>
        <v>1</v>
      </c>
      <c r="C44" s="26">
        <v>138</v>
      </c>
      <c r="D44" s="26" t="s">
        <v>223</v>
      </c>
      <c r="E44" s="89" t="s">
        <v>236</v>
      </c>
      <c r="F44" s="128" t="s">
        <v>204</v>
      </c>
      <c r="G44" s="133">
        <v>30038853</v>
      </c>
      <c r="H44" s="129">
        <v>41582</v>
      </c>
      <c r="I44" s="27">
        <v>41592</v>
      </c>
      <c r="J44" s="28">
        <v>-289.3</v>
      </c>
      <c r="K44" s="130" t="s">
        <v>204</v>
      </c>
      <c r="L44" s="28">
        <f t="shared" si="1"/>
        <v>289.3</v>
      </c>
      <c r="M44" s="123">
        <v>10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6"/>
      <c r="AX44" s="6"/>
    </row>
    <row r="45" spans="1:50" ht="15">
      <c r="A45" s="68" t="s">
        <v>201</v>
      </c>
      <c r="B45" s="88">
        <f t="shared" si="0"/>
        <v>1</v>
      </c>
      <c r="C45" s="26">
        <v>138</v>
      </c>
      <c r="D45" s="26" t="s">
        <v>223</v>
      </c>
      <c r="E45" s="89" t="s">
        <v>237</v>
      </c>
      <c r="F45" s="128" t="s">
        <v>204</v>
      </c>
      <c r="G45" s="133">
        <v>30038856</v>
      </c>
      <c r="H45" s="129">
        <v>41582</v>
      </c>
      <c r="I45" s="27">
        <v>41592</v>
      </c>
      <c r="J45" s="28">
        <v>-1269.11</v>
      </c>
      <c r="K45" s="130" t="s">
        <v>204</v>
      </c>
      <c r="L45" s="28">
        <f t="shared" si="1"/>
        <v>1269.11</v>
      </c>
      <c r="M45" s="123">
        <v>10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6"/>
      <c r="AX45" s="6"/>
    </row>
    <row r="46" spans="1:50" ht="15">
      <c r="A46" s="68" t="s">
        <v>201</v>
      </c>
      <c r="B46" s="88">
        <f t="shared" si="0"/>
        <v>1</v>
      </c>
      <c r="C46" s="26">
        <v>138</v>
      </c>
      <c r="D46" s="26" t="s">
        <v>223</v>
      </c>
      <c r="E46" s="89" t="s">
        <v>238</v>
      </c>
      <c r="F46" s="128" t="s">
        <v>204</v>
      </c>
      <c r="G46" s="133">
        <v>30039202</v>
      </c>
      <c r="H46" s="129">
        <v>41608</v>
      </c>
      <c r="I46" s="27">
        <v>41627</v>
      </c>
      <c r="J46" s="28">
        <v>-620.78</v>
      </c>
      <c r="K46" s="130" t="s">
        <v>204</v>
      </c>
      <c r="L46" s="28">
        <f t="shared" si="1"/>
        <v>620.78</v>
      </c>
      <c r="M46" s="123">
        <v>19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6"/>
      <c r="AX46" s="6"/>
    </row>
    <row r="47" spans="1:50" ht="15">
      <c r="A47" s="68" t="s">
        <v>201</v>
      </c>
      <c r="B47" s="88">
        <f t="shared" si="0"/>
        <v>1</v>
      </c>
      <c r="C47" s="26">
        <v>138</v>
      </c>
      <c r="D47" s="26" t="s">
        <v>223</v>
      </c>
      <c r="E47" s="89" t="s">
        <v>239</v>
      </c>
      <c r="F47" s="128" t="s">
        <v>204</v>
      </c>
      <c r="G47" s="133">
        <v>30039201</v>
      </c>
      <c r="H47" s="129">
        <v>41611</v>
      </c>
      <c r="I47" s="27">
        <v>41627</v>
      </c>
      <c r="J47" s="28">
        <v>-271.22</v>
      </c>
      <c r="K47" s="130" t="s">
        <v>204</v>
      </c>
      <c r="L47" s="28">
        <f t="shared" si="1"/>
        <v>271.22</v>
      </c>
      <c r="M47" s="123">
        <v>16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6"/>
      <c r="AX47" s="6"/>
    </row>
    <row r="48" spans="1:50" ht="15">
      <c r="A48" s="68" t="s">
        <v>201</v>
      </c>
      <c r="B48" s="88">
        <f t="shared" si="0"/>
        <v>1</v>
      </c>
      <c r="C48" s="26">
        <v>138</v>
      </c>
      <c r="D48" s="26" t="s">
        <v>223</v>
      </c>
      <c r="E48" s="89" t="s">
        <v>240</v>
      </c>
      <c r="F48" s="128" t="s">
        <v>204</v>
      </c>
      <c r="G48" s="133">
        <v>30039200</v>
      </c>
      <c r="H48" s="129">
        <v>41611</v>
      </c>
      <c r="I48" s="27">
        <v>41627</v>
      </c>
      <c r="J48" s="28">
        <v>-271.22</v>
      </c>
      <c r="K48" s="130" t="s">
        <v>204</v>
      </c>
      <c r="L48" s="28">
        <f t="shared" si="1"/>
        <v>271.22</v>
      </c>
      <c r="M48" s="123">
        <v>16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6"/>
      <c r="AX48" s="6"/>
    </row>
    <row r="49" spans="1:50" ht="15">
      <c r="A49" s="68" t="s">
        <v>201</v>
      </c>
      <c r="B49" s="88">
        <f t="shared" si="0"/>
        <v>1</v>
      </c>
      <c r="C49" s="26">
        <v>138</v>
      </c>
      <c r="D49" s="26" t="s">
        <v>223</v>
      </c>
      <c r="E49" s="89" t="s">
        <v>241</v>
      </c>
      <c r="F49" s="128" t="s">
        <v>204</v>
      </c>
      <c r="G49" s="133">
        <v>30039199</v>
      </c>
      <c r="H49" s="129">
        <v>41611</v>
      </c>
      <c r="I49" s="27">
        <v>41627</v>
      </c>
      <c r="J49" s="28">
        <v>-153.75</v>
      </c>
      <c r="K49" s="130" t="s">
        <v>204</v>
      </c>
      <c r="L49" s="28">
        <f t="shared" si="1"/>
        <v>153.75</v>
      </c>
      <c r="M49" s="123">
        <v>16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6"/>
      <c r="AX49" s="6"/>
    </row>
    <row r="50" spans="1:50" ht="15">
      <c r="A50" s="68" t="s">
        <v>201</v>
      </c>
      <c r="B50" s="88">
        <f t="shared" si="0"/>
        <v>1</v>
      </c>
      <c r="C50" s="26">
        <v>138</v>
      </c>
      <c r="D50" s="26" t="s">
        <v>223</v>
      </c>
      <c r="E50" s="89" t="s">
        <v>242</v>
      </c>
      <c r="F50" s="128" t="s">
        <v>204</v>
      </c>
      <c r="G50" s="133">
        <v>30039198</v>
      </c>
      <c r="H50" s="129">
        <v>41608</v>
      </c>
      <c r="I50" s="27">
        <v>41627</v>
      </c>
      <c r="J50" s="28">
        <v>-180.81</v>
      </c>
      <c r="K50" s="130" t="s">
        <v>204</v>
      </c>
      <c r="L50" s="28">
        <f t="shared" si="1"/>
        <v>180.81</v>
      </c>
      <c r="M50" s="123">
        <v>19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6"/>
      <c r="AX50" s="6"/>
    </row>
    <row r="51" spans="1:50" ht="15">
      <c r="A51" s="68" t="s">
        <v>201</v>
      </c>
      <c r="B51" s="88">
        <f t="shared" si="0"/>
        <v>1</v>
      </c>
      <c r="C51" s="26">
        <v>161</v>
      </c>
      <c r="D51" s="26" t="s">
        <v>243</v>
      </c>
      <c r="E51" s="89" t="s">
        <v>244</v>
      </c>
      <c r="F51" s="128" t="s">
        <v>204</v>
      </c>
      <c r="G51" s="133">
        <v>30038795</v>
      </c>
      <c r="H51" s="129">
        <v>41562</v>
      </c>
      <c r="I51" s="27">
        <v>41585</v>
      </c>
      <c r="J51" s="28">
        <v>-38693.48</v>
      </c>
      <c r="K51" s="130" t="s">
        <v>204</v>
      </c>
      <c r="L51" s="28">
        <f t="shared" si="1"/>
        <v>38693.48</v>
      </c>
      <c r="M51" s="123">
        <v>23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6"/>
      <c r="AX51" s="6"/>
    </row>
    <row r="52" spans="1:50" ht="15">
      <c r="A52" s="68" t="s">
        <v>201</v>
      </c>
      <c r="B52" s="88">
        <f t="shared" si="0"/>
        <v>1</v>
      </c>
      <c r="C52" s="26">
        <v>164</v>
      </c>
      <c r="D52" s="26" t="s">
        <v>245</v>
      </c>
      <c r="E52" s="89" t="s">
        <v>246</v>
      </c>
      <c r="F52" s="128" t="s">
        <v>204</v>
      </c>
      <c r="G52" s="133">
        <v>30038802</v>
      </c>
      <c r="H52" s="129">
        <v>41571</v>
      </c>
      <c r="I52" s="27">
        <v>41585</v>
      </c>
      <c r="J52" s="28">
        <v>-1250</v>
      </c>
      <c r="K52" s="130" t="s">
        <v>204</v>
      </c>
      <c r="L52" s="28">
        <f t="shared" si="1"/>
        <v>1250</v>
      </c>
      <c r="M52" s="123">
        <v>14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6"/>
      <c r="AX52" s="6"/>
    </row>
    <row r="53" spans="1:50" ht="15">
      <c r="A53" s="68" t="s">
        <v>201</v>
      </c>
      <c r="B53" s="88">
        <f t="shared" si="0"/>
        <v>1</v>
      </c>
      <c r="C53" s="26">
        <v>164</v>
      </c>
      <c r="D53" s="26" t="s">
        <v>245</v>
      </c>
      <c r="E53" s="89" t="s">
        <v>247</v>
      </c>
      <c r="F53" s="128" t="s">
        <v>204</v>
      </c>
      <c r="G53" s="133">
        <v>30038825</v>
      </c>
      <c r="H53" s="129">
        <v>41582</v>
      </c>
      <c r="I53" s="27">
        <v>41585</v>
      </c>
      <c r="J53" s="28">
        <v>-260</v>
      </c>
      <c r="K53" s="130" t="s">
        <v>204</v>
      </c>
      <c r="L53" s="28">
        <f t="shared" si="1"/>
        <v>260</v>
      </c>
      <c r="M53" s="123">
        <v>3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6"/>
      <c r="AX53" s="6"/>
    </row>
    <row r="54" spans="1:50" ht="15">
      <c r="A54" s="68" t="s">
        <v>201</v>
      </c>
      <c r="B54" s="88">
        <f t="shared" si="0"/>
        <v>1</v>
      </c>
      <c r="C54" s="26">
        <v>164</v>
      </c>
      <c r="D54" s="26" t="s">
        <v>245</v>
      </c>
      <c r="E54" s="89" t="s">
        <v>248</v>
      </c>
      <c r="F54" s="128" t="s">
        <v>204</v>
      </c>
      <c r="G54" s="133">
        <v>30038942</v>
      </c>
      <c r="H54" s="129">
        <v>41591</v>
      </c>
      <c r="I54" s="27">
        <v>41599</v>
      </c>
      <c r="J54" s="28">
        <v>-1500</v>
      </c>
      <c r="K54" s="130" t="s">
        <v>204</v>
      </c>
      <c r="L54" s="28">
        <f t="shared" si="1"/>
        <v>1500</v>
      </c>
      <c r="M54" s="123">
        <v>8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"/>
      <c r="AX54" s="6"/>
    </row>
    <row r="55" spans="1:50" ht="15">
      <c r="A55" s="68" t="s">
        <v>201</v>
      </c>
      <c r="B55" s="88">
        <f t="shared" si="0"/>
        <v>1</v>
      </c>
      <c r="C55" s="26">
        <v>164</v>
      </c>
      <c r="D55" s="26" t="s">
        <v>245</v>
      </c>
      <c r="E55" s="89" t="s">
        <v>249</v>
      </c>
      <c r="F55" s="128" t="s">
        <v>204</v>
      </c>
      <c r="G55" s="133">
        <v>30038943</v>
      </c>
      <c r="H55" s="129">
        <v>41591</v>
      </c>
      <c r="I55" s="27">
        <v>41599</v>
      </c>
      <c r="J55" s="28">
        <v>-875</v>
      </c>
      <c r="K55" s="130" t="s">
        <v>204</v>
      </c>
      <c r="L55" s="28">
        <f t="shared" si="1"/>
        <v>875</v>
      </c>
      <c r="M55" s="123">
        <v>8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6"/>
      <c r="AX55" s="6"/>
    </row>
    <row r="56" spans="1:50" ht="15">
      <c r="A56" s="68" t="s">
        <v>201</v>
      </c>
      <c r="B56" s="88">
        <f t="shared" si="0"/>
        <v>1</v>
      </c>
      <c r="C56" s="26">
        <v>164</v>
      </c>
      <c r="D56" s="26" t="s">
        <v>245</v>
      </c>
      <c r="E56" s="89" t="s">
        <v>250</v>
      </c>
      <c r="F56" s="128" t="s">
        <v>204</v>
      </c>
      <c r="G56" s="133">
        <v>30039045</v>
      </c>
      <c r="H56" s="129">
        <v>41603</v>
      </c>
      <c r="I56" s="27">
        <v>41613</v>
      </c>
      <c r="J56" s="28">
        <v>-250</v>
      </c>
      <c r="K56" s="130" t="s">
        <v>204</v>
      </c>
      <c r="L56" s="28">
        <f t="shared" si="1"/>
        <v>250</v>
      </c>
      <c r="M56" s="123">
        <v>10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6"/>
      <c r="AX56" s="6"/>
    </row>
    <row r="57" spans="1:50" ht="15">
      <c r="A57" s="68" t="s">
        <v>201</v>
      </c>
      <c r="B57" s="88">
        <f t="shared" si="0"/>
        <v>1</v>
      </c>
      <c r="C57" s="26">
        <v>172</v>
      </c>
      <c r="D57" s="26" t="s">
        <v>251</v>
      </c>
      <c r="E57" s="89" t="s">
        <v>252</v>
      </c>
      <c r="F57" s="128" t="s">
        <v>204</v>
      </c>
      <c r="G57" s="133">
        <v>30038533</v>
      </c>
      <c r="H57" s="129">
        <v>41333</v>
      </c>
      <c r="I57" s="27">
        <v>41557</v>
      </c>
      <c r="J57" s="28">
        <v>-64.77</v>
      </c>
      <c r="K57" s="130" t="s">
        <v>204</v>
      </c>
      <c r="L57" s="28">
        <f t="shared" si="1"/>
        <v>64.77</v>
      </c>
      <c r="M57" s="123">
        <v>224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6"/>
      <c r="AX57" s="6"/>
    </row>
    <row r="58" spans="1:50" ht="15">
      <c r="A58" s="68" t="s">
        <v>201</v>
      </c>
      <c r="B58" s="88">
        <f t="shared" si="0"/>
        <v>1</v>
      </c>
      <c r="C58" s="26">
        <v>172</v>
      </c>
      <c r="D58" s="26" t="s">
        <v>251</v>
      </c>
      <c r="E58" s="89" t="s">
        <v>253</v>
      </c>
      <c r="F58" s="128" t="s">
        <v>204</v>
      </c>
      <c r="G58" s="133">
        <v>30038534</v>
      </c>
      <c r="H58" s="129">
        <v>41526</v>
      </c>
      <c r="I58" s="27">
        <v>41557</v>
      </c>
      <c r="J58" s="28">
        <v>-32.17</v>
      </c>
      <c r="K58" s="130" t="s">
        <v>204</v>
      </c>
      <c r="L58" s="28">
        <f t="shared" si="1"/>
        <v>32.17</v>
      </c>
      <c r="M58" s="123">
        <v>31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6"/>
      <c r="AX58" s="6"/>
    </row>
    <row r="59" spans="1:50" ht="26.25">
      <c r="A59" s="68" t="s">
        <v>201</v>
      </c>
      <c r="B59" s="88">
        <f t="shared" si="0"/>
        <v>1</v>
      </c>
      <c r="C59" s="26">
        <v>172</v>
      </c>
      <c r="D59" s="26" t="s">
        <v>251</v>
      </c>
      <c r="E59" s="89" t="s">
        <v>254</v>
      </c>
      <c r="F59" s="128" t="s">
        <v>255</v>
      </c>
      <c r="G59" s="133">
        <v>30038834</v>
      </c>
      <c r="H59" s="129">
        <v>41585</v>
      </c>
      <c r="I59" s="27">
        <v>41592</v>
      </c>
      <c r="J59" s="28">
        <v>-59.5</v>
      </c>
      <c r="K59" s="130" t="s">
        <v>204</v>
      </c>
      <c r="L59" s="28">
        <f t="shared" si="1"/>
        <v>59.5</v>
      </c>
      <c r="M59" s="123">
        <v>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6"/>
      <c r="AX59" s="6"/>
    </row>
    <row r="60" spans="1:50" ht="26.25">
      <c r="A60" s="68" t="s">
        <v>201</v>
      </c>
      <c r="B60" s="88">
        <f t="shared" si="0"/>
        <v>1</v>
      </c>
      <c r="C60" s="26">
        <v>172</v>
      </c>
      <c r="D60" s="26" t="s">
        <v>251</v>
      </c>
      <c r="E60" s="89" t="s">
        <v>256</v>
      </c>
      <c r="F60" s="128" t="s">
        <v>255</v>
      </c>
      <c r="G60" s="133">
        <v>30038833</v>
      </c>
      <c r="H60" s="129">
        <v>41585</v>
      </c>
      <c r="I60" s="27">
        <v>41592</v>
      </c>
      <c r="J60" s="28">
        <v>-31.39</v>
      </c>
      <c r="K60" s="130" t="s">
        <v>204</v>
      </c>
      <c r="L60" s="28">
        <f t="shared" si="1"/>
        <v>31.39</v>
      </c>
      <c r="M60" s="123">
        <v>7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6"/>
      <c r="AX60" s="6"/>
    </row>
    <row r="61" spans="1:50" ht="15">
      <c r="A61" s="68" t="s">
        <v>201</v>
      </c>
      <c r="B61" s="88">
        <f t="shared" si="0"/>
        <v>1</v>
      </c>
      <c r="C61" s="26">
        <v>172</v>
      </c>
      <c r="D61" s="26" t="s">
        <v>251</v>
      </c>
      <c r="E61" s="89" t="s">
        <v>257</v>
      </c>
      <c r="F61" s="128" t="s">
        <v>258</v>
      </c>
      <c r="G61" s="133">
        <v>29008217</v>
      </c>
      <c r="H61" s="129">
        <v>41549</v>
      </c>
      <c r="I61" s="27">
        <v>41550</v>
      </c>
      <c r="J61" s="28">
        <v>-634.87</v>
      </c>
      <c r="K61" s="130" t="s">
        <v>204</v>
      </c>
      <c r="L61" s="28">
        <f t="shared" si="1"/>
        <v>634.87</v>
      </c>
      <c r="M61" s="123">
        <v>1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6"/>
      <c r="AX61" s="6"/>
    </row>
    <row r="62" spans="1:50" ht="15">
      <c r="A62" s="68" t="s">
        <v>201</v>
      </c>
      <c r="B62" s="88">
        <f t="shared" si="0"/>
        <v>1</v>
      </c>
      <c r="C62" s="26">
        <v>172</v>
      </c>
      <c r="D62" s="26" t="s">
        <v>251</v>
      </c>
      <c r="E62" s="89" t="s">
        <v>257</v>
      </c>
      <c r="F62" s="128" t="s">
        <v>259</v>
      </c>
      <c r="G62" s="133">
        <v>29008328</v>
      </c>
      <c r="H62" s="129">
        <v>41575</v>
      </c>
      <c r="I62" s="27">
        <v>41578</v>
      </c>
      <c r="J62" s="28">
        <v>-733.02</v>
      </c>
      <c r="K62" s="130" t="s">
        <v>204</v>
      </c>
      <c r="L62" s="28">
        <f t="shared" si="1"/>
        <v>733.02</v>
      </c>
      <c r="M62" s="123">
        <v>3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6"/>
      <c r="AX62" s="6"/>
    </row>
    <row r="63" spans="1:50" ht="15">
      <c r="A63" s="68" t="s">
        <v>201</v>
      </c>
      <c r="B63" s="88">
        <f t="shared" si="0"/>
        <v>1</v>
      </c>
      <c r="C63" s="26">
        <v>172</v>
      </c>
      <c r="D63" s="26" t="s">
        <v>251</v>
      </c>
      <c r="E63" s="89" t="s">
        <v>257</v>
      </c>
      <c r="F63" s="128" t="s">
        <v>260</v>
      </c>
      <c r="G63" s="133">
        <v>29008387</v>
      </c>
      <c r="H63" s="129">
        <v>41610</v>
      </c>
      <c r="I63" s="27">
        <v>41613</v>
      </c>
      <c r="J63" s="28">
        <v>-651.13</v>
      </c>
      <c r="K63" s="130" t="s">
        <v>204</v>
      </c>
      <c r="L63" s="28">
        <f t="shared" si="1"/>
        <v>651.13</v>
      </c>
      <c r="M63" s="123">
        <v>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6"/>
      <c r="AX63" s="6"/>
    </row>
    <row r="64" spans="1:50" ht="15">
      <c r="A64" s="68" t="s">
        <v>201</v>
      </c>
      <c r="B64" s="88">
        <f t="shared" si="0"/>
        <v>1</v>
      </c>
      <c r="C64" s="26">
        <v>230</v>
      </c>
      <c r="D64" s="26" t="s">
        <v>261</v>
      </c>
      <c r="E64" s="89" t="s">
        <v>262</v>
      </c>
      <c r="F64" s="128" t="s">
        <v>204</v>
      </c>
      <c r="G64" s="133">
        <v>30038705</v>
      </c>
      <c r="H64" s="129">
        <v>41570</v>
      </c>
      <c r="I64" s="27">
        <v>41578</v>
      </c>
      <c r="J64" s="28">
        <v>-12860.23</v>
      </c>
      <c r="K64" s="130" t="s">
        <v>204</v>
      </c>
      <c r="L64" s="28">
        <f t="shared" si="1"/>
        <v>12860.23</v>
      </c>
      <c r="M64" s="123">
        <v>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6"/>
      <c r="AX64" s="6"/>
    </row>
    <row r="65" spans="1:50" ht="15">
      <c r="A65" s="68" t="s">
        <v>201</v>
      </c>
      <c r="B65" s="88">
        <f t="shared" si="0"/>
        <v>1</v>
      </c>
      <c r="C65" s="26">
        <v>240</v>
      </c>
      <c r="D65" s="26" t="s">
        <v>263</v>
      </c>
      <c r="E65" s="89" t="s">
        <v>264</v>
      </c>
      <c r="F65" s="128" t="s">
        <v>204</v>
      </c>
      <c r="G65" s="133">
        <v>30038956</v>
      </c>
      <c r="H65" s="129">
        <v>41583</v>
      </c>
      <c r="I65" s="27">
        <v>41599</v>
      </c>
      <c r="J65" s="28">
        <v>-1489</v>
      </c>
      <c r="K65" s="130" t="s">
        <v>204</v>
      </c>
      <c r="L65" s="28">
        <f t="shared" si="1"/>
        <v>1489</v>
      </c>
      <c r="M65" s="123">
        <v>16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6"/>
      <c r="AX65" s="6"/>
    </row>
    <row r="66" spans="1:50" ht="15">
      <c r="A66" s="68" t="s">
        <v>201</v>
      </c>
      <c r="B66" s="88">
        <f t="shared" si="0"/>
        <v>1</v>
      </c>
      <c r="C66" s="26">
        <v>240</v>
      </c>
      <c r="D66" s="26" t="s">
        <v>263</v>
      </c>
      <c r="E66" s="89" t="s">
        <v>265</v>
      </c>
      <c r="F66" s="128" t="s">
        <v>204</v>
      </c>
      <c r="G66" s="133">
        <v>30038696</v>
      </c>
      <c r="H66" s="129">
        <v>41564</v>
      </c>
      <c r="I66" s="27">
        <v>41571</v>
      </c>
      <c r="J66" s="28">
        <v>-637.22</v>
      </c>
      <c r="K66" s="130" t="s">
        <v>204</v>
      </c>
      <c r="L66" s="28">
        <f t="shared" si="1"/>
        <v>637.22</v>
      </c>
      <c r="M66" s="123">
        <v>7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6"/>
      <c r="AX66" s="6"/>
    </row>
    <row r="67" spans="1:50" ht="15">
      <c r="A67" s="68" t="s">
        <v>201</v>
      </c>
      <c r="B67" s="88">
        <f t="shared" si="0"/>
        <v>1</v>
      </c>
      <c r="C67" s="26">
        <v>240</v>
      </c>
      <c r="D67" s="26" t="s">
        <v>263</v>
      </c>
      <c r="E67" s="89" t="s">
        <v>266</v>
      </c>
      <c r="F67" s="128" t="s">
        <v>204</v>
      </c>
      <c r="G67" s="133">
        <v>30039117</v>
      </c>
      <c r="H67" s="129">
        <v>41604</v>
      </c>
      <c r="I67" s="27">
        <v>41620</v>
      </c>
      <c r="J67" s="28">
        <v>-369</v>
      </c>
      <c r="K67" s="130" t="s">
        <v>204</v>
      </c>
      <c r="L67" s="28">
        <f t="shared" si="1"/>
        <v>369</v>
      </c>
      <c r="M67" s="123">
        <v>16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6"/>
      <c r="AX67" s="6"/>
    </row>
    <row r="68" spans="1:50" ht="15">
      <c r="A68" s="68" t="s">
        <v>201</v>
      </c>
      <c r="B68" s="88">
        <f t="shared" si="0"/>
        <v>1</v>
      </c>
      <c r="C68" s="26">
        <v>240</v>
      </c>
      <c r="D68" s="26" t="s">
        <v>263</v>
      </c>
      <c r="E68" s="89" t="s">
        <v>267</v>
      </c>
      <c r="F68" s="128" t="s">
        <v>204</v>
      </c>
      <c r="G68" s="133">
        <v>30038504</v>
      </c>
      <c r="H68" s="129">
        <v>41529</v>
      </c>
      <c r="I68" s="27">
        <v>41550</v>
      </c>
      <c r="J68" s="28">
        <v>-184.5</v>
      </c>
      <c r="K68" s="130" t="s">
        <v>204</v>
      </c>
      <c r="L68" s="28">
        <f t="shared" si="1"/>
        <v>184.5</v>
      </c>
      <c r="M68" s="123">
        <v>21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6"/>
      <c r="AX68" s="6"/>
    </row>
    <row r="69" spans="1:50" ht="15">
      <c r="A69" s="68" t="s">
        <v>201</v>
      </c>
      <c r="B69" s="88">
        <f t="shared" si="0"/>
        <v>1</v>
      </c>
      <c r="C69" s="26">
        <v>240</v>
      </c>
      <c r="D69" s="26" t="s">
        <v>263</v>
      </c>
      <c r="E69" s="89" t="s">
        <v>268</v>
      </c>
      <c r="F69" s="128" t="s">
        <v>204</v>
      </c>
      <c r="G69" s="133">
        <v>30038811</v>
      </c>
      <c r="H69" s="129">
        <v>41547</v>
      </c>
      <c r="I69" s="27">
        <v>41585</v>
      </c>
      <c r="J69" s="28">
        <v>-369</v>
      </c>
      <c r="K69" s="130" t="s">
        <v>204</v>
      </c>
      <c r="L69" s="28">
        <f t="shared" si="1"/>
        <v>369</v>
      </c>
      <c r="M69" s="123">
        <v>38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6"/>
      <c r="AX69" s="6"/>
    </row>
    <row r="70" spans="1:50" ht="15">
      <c r="A70" s="68" t="s">
        <v>201</v>
      </c>
      <c r="B70" s="88">
        <f t="shared" si="0"/>
        <v>1</v>
      </c>
      <c r="C70" s="26">
        <v>240</v>
      </c>
      <c r="D70" s="26" t="s">
        <v>263</v>
      </c>
      <c r="E70" s="89" t="s">
        <v>269</v>
      </c>
      <c r="F70" s="128" t="s">
        <v>204</v>
      </c>
      <c r="G70" s="133">
        <v>30038837</v>
      </c>
      <c r="H70" s="129">
        <v>41584</v>
      </c>
      <c r="I70" s="27">
        <v>41592</v>
      </c>
      <c r="J70" s="28">
        <v>-369</v>
      </c>
      <c r="K70" s="130" t="s">
        <v>204</v>
      </c>
      <c r="L70" s="28">
        <f t="shared" si="1"/>
        <v>369</v>
      </c>
      <c r="M70" s="123">
        <v>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6"/>
      <c r="AX70" s="6"/>
    </row>
    <row r="71" spans="1:50" ht="15">
      <c r="A71" s="68" t="s">
        <v>201</v>
      </c>
      <c r="B71" s="88">
        <f t="shared" si="0"/>
        <v>1</v>
      </c>
      <c r="C71" s="26">
        <v>240</v>
      </c>
      <c r="D71" s="26" t="s">
        <v>263</v>
      </c>
      <c r="E71" s="89" t="s">
        <v>270</v>
      </c>
      <c r="F71" s="128" t="s">
        <v>271</v>
      </c>
      <c r="G71" s="133">
        <v>30038708</v>
      </c>
      <c r="H71" s="129">
        <v>41571</v>
      </c>
      <c r="I71" s="27">
        <v>41571</v>
      </c>
      <c r="J71" s="28">
        <v>-226.32</v>
      </c>
      <c r="K71" s="130" t="s">
        <v>204</v>
      </c>
      <c r="L71" s="28">
        <f t="shared" si="1"/>
        <v>226.32</v>
      </c>
      <c r="M71" s="123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6"/>
      <c r="AX71" s="6"/>
    </row>
    <row r="72" spans="1:50" ht="15">
      <c r="A72" s="68" t="s">
        <v>201</v>
      </c>
      <c r="B72" s="88">
        <f t="shared" si="0"/>
        <v>1</v>
      </c>
      <c r="C72" s="26">
        <v>240</v>
      </c>
      <c r="D72" s="26" t="s">
        <v>263</v>
      </c>
      <c r="E72" s="89" t="s">
        <v>272</v>
      </c>
      <c r="F72" s="128" t="s">
        <v>204</v>
      </c>
      <c r="G72" s="133">
        <v>30038506</v>
      </c>
      <c r="H72" s="129">
        <v>41548</v>
      </c>
      <c r="I72" s="27">
        <v>41550</v>
      </c>
      <c r="J72" s="28">
        <v>-700.58</v>
      </c>
      <c r="K72" s="130" t="s">
        <v>204</v>
      </c>
      <c r="L72" s="28">
        <f t="shared" si="1"/>
        <v>700.58</v>
      </c>
      <c r="M72" s="123">
        <v>2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6"/>
      <c r="AX72" s="6"/>
    </row>
    <row r="73" spans="1:50" ht="15">
      <c r="A73" s="68" t="s">
        <v>201</v>
      </c>
      <c r="B73" s="88">
        <f t="shared" si="0"/>
        <v>1</v>
      </c>
      <c r="C73" s="26">
        <v>240</v>
      </c>
      <c r="D73" s="26" t="s">
        <v>263</v>
      </c>
      <c r="E73" s="89" t="s">
        <v>273</v>
      </c>
      <c r="F73" s="128" t="s">
        <v>204</v>
      </c>
      <c r="G73" s="133">
        <v>30038505</v>
      </c>
      <c r="H73" s="129">
        <v>41548</v>
      </c>
      <c r="I73" s="27">
        <v>41550</v>
      </c>
      <c r="J73" s="28">
        <v>-681.58</v>
      </c>
      <c r="K73" s="130" t="s">
        <v>204</v>
      </c>
      <c r="L73" s="28">
        <f t="shared" si="1"/>
        <v>681.58</v>
      </c>
      <c r="M73" s="123">
        <v>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6"/>
      <c r="AX73" s="6"/>
    </row>
    <row r="74" spans="1:50" ht="15">
      <c r="A74" s="68" t="s">
        <v>201</v>
      </c>
      <c r="B74" s="88">
        <f t="shared" si="0"/>
        <v>1</v>
      </c>
      <c r="C74" s="26">
        <v>240</v>
      </c>
      <c r="D74" s="26" t="s">
        <v>263</v>
      </c>
      <c r="E74" s="89" t="s">
        <v>274</v>
      </c>
      <c r="F74" s="128" t="s">
        <v>275</v>
      </c>
      <c r="G74" s="133">
        <v>30038706</v>
      </c>
      <c r="H74" s="129">
        <v>41571</v>
      </c>
      <c r="I74" s="27">
        <v>41571</v>
      </c>
      <c r="J74" s="28">
        <v>-56.58</v>
      </c>
      <c r="K74" s="130" t="s">
        <v>204</v>
      </c>
      <c r="L74" s="28">
        <f t="shared" si="1"/>
        <v>56.58</v>
      </c>
      <c r="M74" s="123"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6"/>
      <c r="AX74" s="6"/>
    </row>
    <row r="75" spans="1:50" ht="15">
      <c r="A75" s="68" t="s">
        <v>201</v>
      </c>
      <c r="B75" s="88">
        <f t="shared" si="0"/>
        <v>1</v>
      </c>
      <c r="C75" s="26">
        <v>240</v>
      </c>
      <c r="D75" s="26" t="s">
        <v>263</v>
      </c>
      <c r="E75" s="89" t="s">
        <v>276</v>
      </c>
      <c r="F75" s="128" t="s">
        <v>204</v>
      </c>
      <c r="G75" s="133">
        <v>30038500</v>
      </c>
      <c r="H75" s="129">
        <v>41544</v>
      </c>
      <c r="I75" s="27">
        <v>41550</v>
      </c>
      <c r="J75" s="28">
        <v>-571.42</v>
      </c>
      <c r="K75" s="130" t="s">
        <v>204</v>
      </c>
      <c r="L75" s="28">
        <f t="shared" si="1"/>
        <v>571.42</v>
      </c>
      <c r="M75" s="123">
        <v>6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6"/>
      <c r="AX75" s="6"/>
    </row>
    <row r="76" spans="1:50" ht="15">
      <c r="A76" s="68" t="s">
        <v>201</v>
      </c>
      <c r="B76" s="88">
        <f t="shared" si="0"/>
        <v>1</v>
      </c>
      <c r="C76" s="26">
        <v>240</v>
      </c>
      <c r="D76" s="26" t="s">
        <v>263</v>
      </c>
      <c r="E76" s="89" t="s">
        <v>277</v>
      </c>
      <c r="F76" s="128" t="s">
        <v>204</v>
      </c>
      <c r="G76" s="133">
        <v>30038507</v>
      </c>
      <c r="H76" s="129">
        <v>41544</v>
      </c>
      <c r="I76" s="27">
        <v>41550</v>
      </c>
      <c r="J76" s="28">
        <v>-570.42</v>
      </c>
      <c r="K76" s="130" t="s">
        <v>204</v>
      </c>
      <c r="L76" s="28">
        <f t="shared" si="1"/>
        <v>570.42</v>
      </c>
      <c r="M76" s="123">
        <v>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6"/>
      <c r="AX76" s="6"/>
    </row>
    <row r="77" spans="1:50" ht="15">
      <c r="A77" s="68" t="s">
        <v>201</v>
      </c>
      <c r="B77" s="88">
        <f t="shared" si="0"/>
        <v>1</v>
      </c>
      <c r="C77" s="26">
        <v>240</v>
      </c>
      <c r="D77" s="26" t="s">
        <v>263</v>
      </c>
      <c r="E77" s="89" t="s">
        <v>278</v>
      </c>
      <c r="F77" s="128" t="s">
        <v>204</v>
      </c>
      <c r="G77" s="133">
        <v>30038555</v>
      </c>
      <c r="H77" s="129">
        <v>41547</v>
      </c>
      <c r="I77" s="27">
        <v>41557</v>
      </c>
      <c r="J77" s="28">
        <v>-683.58</v>
      </c>
      <c r="K77" s="130" t="s">
        <v>204</v>
      </c>
      <c r="L77" s="28">
        <f t="shared" si="1"/>
        <v>683.58</v>
      </c>
      <c r="M77" s="123">
        <v>10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6"/>
      <c r="AX77" s="6"/>
    </row>
    <row r="78" spans="1:50" ht="15">
      <c r="A78" s="68" t="s">
        <v>201</v>
      </c>
      <c r="B78" s="88">
        <f aca="true" t="shared" si="2" ref="B78:B141">IF(C78&gt;0,1,0)</f>
        <v>1</v>
      </c>
      <c r="C78" s="26">
        <v>240</v>
      </c>
      <c r="D78" s="26" t="s">
        <v>263</v>
      </c>
      <c r="E78" s="89" t="s">
        <v>279</v>
      </c>
      <c r="F78" s="128" t="s">
        <v>204</v>
      </c>
      <c r="G78" s="133">
        <v>30038502</v>
      </c>
      <c r="H78" s="129">
        <v>41544</v>
      </c>
      <c r="I78" s="27">
        <v>41550</v>
      </c>
      <c r="J78" s="28">
        <v>-702.58</v>
      </c>
      <c r="K78" s="130" t="s">
        <v>204</v>
      </c>
      <c r="L78" s="28">
        <f t="shared" si="1"/>
        <v>702.58</v>
      </c>
      <c r="M78" s="123">
        <v>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6"/>
      <c r="AX78" s="6"/>
    </row>
    <row r="79" spans="1:50" ht="15">
      <c r="A79" s="68" t="s">
        <v>201</v>
      </c>
      <c r="B79" s="88">
        <f t="shared" si="2"/>
        <v>1</v>
      </c>
      <c r="C79" s="26">
        <v>240</v>
      </c>
      <c r="D79" s="26" t="s">
        <v>263</v>
      </c>
      <c r="E79" s="89" t="s">
        <v>280</v>
      </c>
      <c r="F79" s="128" t="s">
        <v>204</v>
      </c>
      <c r="G79" s="133">
        <v>30038499</v>
      </c>
      <c r="H79" s="129">
        <v>41543</v>
      </c>
      <c r="I79" s="27">
        <v>41550</v>
      </c>
      <c r="J79" s="28">
        <v>-683.58</v>
      </c>
      <c r="K79" s="130" t="s">
        <v>204</v>
      </c>
      <c r="L79" s="28">
        <f aca="true" t="shared" si="3" ref="L79:L142">J79*-1</f>
        <v>683.58</v>
      </c>
      <c r="M79" s="123">
        <v>7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6"/>
      <c r="AX79" s="6"/>
    </row>
    <row r="80" spans="1:50" ht="15">
      <c r="A80" s="68" t="s">
        <v>201</v>
      </c>
      <c r="B80" s="88">
        <f t="shared" si="2"/>
        <v>1</v>
      </c>
      <c r="C80" s="26">
        <v>240</v>
      </c>
      <c r="D80" s="26" t="s">
        <v>263</v>
      </c>
      <c r="E80" s="89" t="s">
        <v>281</v>
      </c>
      <c r="F80" s="128" t="s">
        <v>282</v>
      </c>
      <c r="G80" s="133">
        <v>30038707</v>
      </c>
      <c r="H80" s="129">
        <v>41571</v>
      </c>
      <c r="I80" s="27">
        <v>41571</v>
      </c>
      <c r="J80" s="28">
        <v>-56.58</v>
      </c>
      <c r="K80" s="130" t="s">
        <v>204</v>
      </c>
      <c r="L80" s="28">
        <f t="shared" si="3"/>
        <v>56.58</v>
      </c>
      <c r="M80" s="123"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6"/>
      <c r="AX80" s="6"/>
    </row>
    <row r="81" spans="1:50" ht="15">
      <c r="A81" s="68" t="s">
        <v>201</v>
      </c>
      <c r="B81" s="88">
        <f t="shared" si="2"/>
        <v>1</v>
      </c>
      <c r="C81" s="26">
        <v>240</v>
      </c>
      <c r="D81" s="26" t="s">
        <v>263</v>
      </c>
      <c r="E81" s="89" t="s">
        <v>283</v>
      </c>
      <c r="F81" s="128" t="s">
        <v>204</v>
      </c>
      <c r="G81" s="133">
        <v>30038501</v>
      </c>
      <c r="H81" s="129">
        <v>41544</v>
      </c>
      <c r="I81" s="27">
        <v>41550</v>
      </c>
      <c r="J81" s="28">
        <v>-675.67</v>
      </c>
      <c r="K81" s="130" t="s">
        <v>204</v>
      </c>
      <c r="L81" s="28">
        <f t="shared" si="3"/>
        <v>675.67</v>
      </c>
      <c r="M81" s="123">
        <v>6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6"/>
      <c r="AX81" s="6"/>
    </row>
    <row r="82" spans="1:50" ht="15">
      <c r="A82" s="68" t="s">
        <v>201</v>
      </c>
      <c r="B82" s="88">
        <f t="shared" si="2"/>
        <v>1</v>
      </c>
      <c r="C82" s="26">
        <v>240</v>
      </c>
      <c r="D82" s="26" t="s">
        <v>263</v>
      </c>
      <c r="E82" s="89" t="s">
        <v>284</v>
      </c>
      <c r="F82" s="128" t="s">
        <v>204</v>
      </c>
      <c r="G82" s="133">
        <v>30038503</v>
      </c>
      <c r="H82" s="129">
        <v>41540</v>
      </c>
      <c r="I82" s="27">
        <v>41550</v>
      </c>
      <c r="J82" s="28">
        <v>-684.58</v>
      </c>
      <c r="K82" s="130" t="s">
        <v>204</v>
      </c>
      <c r="L82" s="28">
        <f t="shared" si="3"/>
        <v>684.58</v>
      </c>
      <c r="M82" s="123">
        <v>10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6"/>
      <c r="AX82" s="6"/>
    </row>
    <row r="83" spans="1:50" ht="15">
      <c r="A83" s="68" t="s">
        <v>201</v>
      </c>
      <c r="B83" s="88">
        <f t="shared" si="2"/>
        <v>1</v>
      </c>
      <c r="C83" s="26">
        <v>240</v>
      </c>
      <c r="D83" s="26" t="s">
        <v>263</v>
      </c>
      <c r="E83" s="89" t="s">
        <v>285</v>
      </c>
      <c r="F83" s="128" t="s">
        <v>204</v>
      </c>
      <c r="G83" s="133">
        <v>30038508</v>
      </c>
      <c r="H83" s="129">
        <v>41548</v>
      </c>
      <c r="I83" s="27">
        <v>41550</v>
      </c>
      <c r="J83" s="28">
        <v>-514.84</v>
      </c>
      <c r="K83" s="130" t="s">
        <v>204</v>
      </c>
      <c r="L83" s="28">
        <f t="shared" si="3"/>
        <v>514.84</v>
      </c>
      <c r="M83" s="123">
        <v>2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6"/>
      <c r="AX83" s="6"/>
    </row>
    <row r="84" spans="1:50" ht="15">
      <c r="A84" s="68" t="s">
        <v>201</v>
      </c>
      <c r="B84" s="88">
        <f t="shared" si="2"/>
        <v>1</v>
      </c>
      <c r="C84" s="26">
        <v>240</v>
      </c>
      <c r="D84" s="26" t="s">
        <v>263</v>
      </c>
      <c r="E84" s="89" t="s">
        <v>286</v>
      </c>
      <c r="F84" s="128" t="s">
        <v>204</v>
      </c>
      <c r="G84" s="133">
        <v>30038510</v>
      </c>
      <c r="H84" s="129">
        <v>41548</v>
      </c>
      <c r="I84" s="27">
        <v>41550</v>
      </c>
      <c r="J84" s="28">
        <v>-514.84</v>
      </c>
      <c r="K84" s="130" t="s">
        <v>204</v>
      </c>
      <c r="L84" s="28">
        <f t="shared" si="3"/>
        <v>514.84</v>
      </c>
      <c r="M84" s="123">
        <v>2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6"/>
      <c r="AX84" s="6"/>
    </row>
    <row r="85" spans="1:50" ht="15">
      <c r="A85" s="68" t="s">
        <v>201</v>
      </c>
      <c r="B85" s="88">
        <f t="shared" si="2"/>
        <v>1</v>
      </c>
      <c r="C85" s="26">
        <v>240</v>
      </c>
      <c r="D85" s="26" t="s">
        <v>263</v>
      </c>
      <c r="E85" s="89" t="s">
        <v>287</v>
      </c>
      <c r="F85" s="128" t="s">
        <v>204</v>
      </c>
      <c r="G85" s="133">
        <v>30038509</v>
      </c>
      <c r="H85" s="129">
        <v>41548</v>
      </c>
      <c r="I85" s="27">
        <v>41550</v>
      </c>
      <c r="J85" s="28">
        <v>-721.69</v>
      </c>
      <c r="K85" s="130" t="s">
        <v>204</v>
      </c>
      <c r="L85" s="28">
        <f t="shared" si="3"/>
        <v>721.69</v>
      </c>
      <c r="M85" s="123">
        <v>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6"/>
      <c r="AX85" s="6"/>
    </row>
    <row r="86" spans="1:50" ht="15">
      <c r="A86" s="68" t="s">
        <v>201</v>
      </c>
      <c r="B86" s="88">
        <f t="shared" si="2"/>
        <v>1</v>
      </c>
      <c r="C86" s="26">
        <v>243</v>
      </c>
      <c r="D86" s="26" t="s">
        <v>288</v>
      </c>
      <c r="E86" s="89" t="s">
        <v>289</v>
      </c>
      <c r="F86" s="128" t="s">
        <v>204</v>
      </c>
      <c r="G86" s="133">
        <v>30038461</v>
      </c>
      <c r="H86" s="129">
        <v>41537</v>
      </c>
      <c r="I86" s="27">
        <v>41550</v>
      </c>
      <c r="J86" s="28">
        <v>-1055.04</v>
      </c>
      <c r="K86" s="130" t="s">
        <v>204</v>
      </c>
      <c r="L86" s="28">
        <f t="shared" si="3"/>
        <v>1055.04</v>
      </c>
      <c r="M86" s="123">
        <v>13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6"/>
      <c r="AX86" s="6"/>
    </row>
    <row r="87" spans="1:50" ht="15">
      <c r="A87" s="68" t="s">
        <v>201</v>
      </c>
      <c r="B87" s="88">
        <f t="shared" si="2"/>
        <v>1</v>
      </c>
      <c r="C87" s="26">
        <v>243</v>
      </c>
      <c r="D87" s="26" t="s">
        <v>288</v>
      </c>
      <c r="E87" s="89" t="s">
        <v>290</v>
      </c>
      <c r="F87" s="128" t="s">
        <v>204</v>
      </c>
      <c r="G87" s="133">
        <v>30038604</v>
      </c>
      <c r="H87" s="129">
        <v>41541</v>
      </c>
      <c r="I87" s="27">
        <v>41564</v>
      </c>
      <c r="J87" s="28">
        <v>-2381.4</v>
      </c>
      <c r="K87" s="130" t="s">
        <v>204</v>
      </c>
      <c r="L87" s="28">
        <f t="shared" si="3"/>
        <v>2381.4</v>
      </c>
      <c r="M87" s="123">
        <v>23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6"/>
      <c r="AX87" s="6"/>
    </row>
    <row r="88" spans="1:50" ht="15">
      <c r="A88" s="68" t="s">
        <v>201</v>
      </c>
      <c r="B88" s="88">
        <f t="shared" si="2"/>
        <v>1</v>
      </c>
      <c r="C88" s="26">
        <v>243</v>
      </c>
      <c r="D88" s="26" t="s">
        <v>288</v>
      </c>
      <c r="E88" s="89" t="s">
        <v>291</v>
      </c>
      <c r="F88" s="128" t="s">
        <v>204</v>
      </c>
      <c r="G88" s="133">
        <v>30038737</v>
      </c>
      <c r="H88" s="129">
        <v>41550</v>
      </c>
      <c r="I88" s="27">
        <v>41578</v>
      </c>
      <c r="J88" s="28">
        <v>-2110.08</v>
      </c>
      <c r="K88" s="130" t="s">
        <v>204</v>
      </c>
      <c r="L88" s="28">
        <f t="shared" si="3"/>
        <v>2110.08</v>
      </c>
      <c r="M88" s="123">
        <v>28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6"/>
      <c r="AX88" s="6"/>
    </row>
    <row r="89" spans="1:50" ht="15">
      <c r="A89" s="68" t="s">
        <v>201</v>
      </c>
      <c r="B89" s="88">
        <f t="shared" si="2"/>
        <v>1</v>
      </c>
      <c r="C89" s="26">
        <v>243</v>
      </c>
      <c r="D89" s="26" t="s">
        <v>288</v>
      </c>
      <c r="E89" s="89" t="s">
        <v>292</v>
      </c>
      <c r="F89" s="128" t="s">
        <v>204</v>
      </c>
      <c r="G89" s="133">
        <v>30038930</v>
      </c>
      <c r="H89" s="129">
        <v>41584</v>
      </c>
      <c r="I89" s="27">
        <v>41599</v>
      </c>
      <c r="J89" s="28">
        <v>-2110.08</v>
      </c>
      <c r="K89" s="130" t="s">
        <v>204</v>
      </c>
      <c r="L89" s="28">
        <f t="shared" si="3"/>
        <v>2110.08</v>
      </c>
      <c r="M89" s="123">
        <v>15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6"/>
      <c r="AX89" s="6"/>
    </row>
    <row r="90" spans="1:50" ht="15">
      <c r="A90" s="68" t="s">
        <v>201</v>
      </c>
      <c r="B90" s="88">
        <f t="shared" si="2"/>
        <v>1</v>
      </c>
      <c r="C90" s="26">
        <v>243</v>
      </c>
      <c r="D90" s="26" t="s">
        <v>288</v>
      </c>
      <c r="E90" s="89" t="s">
        <v>293</v>
      </c>
      <c r="F90" s="128" t="s">
        <v>294</v>
      </c>
      <c r="G90" s="133">
        <v>30038952</v>
      </c>
      <c r="H90" s="129">
        <v>41597</v>
      </c>
      <c r="I90" s="27">
        <v>41599</v>
      </c>
      <c r="J90" s="28">
        <v>-1</v>
      </c>
      <c r="K90" s="130" t="s">
        <v>204</v>
      </c>
      <c r="L90" s="28">
        <f t="shared" si="3"/>
        <v>1</v>
      </c>
      <c r="M90" s="123">
        <v>2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6"/>
      <c r="AX90" s="6"/>
    </row>
    <row r="91" spans="1:50" ht="15">
      <c r="A91" s="68" t="s">
        <v>201</v>
      </c>
      <c r="B91" s="88">
        <f t="shared" si="2"/>
        <v>1</v>
      </c>
      <c r="C91" s="26">
        <v>243</v>
      </c>
      <c r="D91" s="26" t="s">
        <v>288</v>
      </c>
      <c r="E91" s="89" t="s">
        <v>295</v>
      </c>
      <c r="F91" s="128" t="s">
        <v>296</v>
      </c>
      <c r="G91" s="133">
        <v>30038945</v>
      </c>
      <c r="H91" s="129">
        <v>41597</v>
      </c>
      <c r="I91" s="27">
        <v>41597</v>
      </c>
      <c r="J91" s="28">
        <v>-1</v>
      </c>
      <c r="K91" s="130" t="s">
        <v>204</v>
      </c>
      <c r="L91" s="28">
        <f t="shared" si="3"/>
        <v>1</v>
      </c>
      <c r="M91" s="123"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6"/>
      <c r="AX91" s="6"/>
    </row>
    <row r="92" spans="1:50" ht="15">
      <c r="A92" s="68" t="s">
        <v>201</v>
      </c>
      <c r="B92" s="88">
        <f t="shared" si="2"/>
        <v>1</v>
      </c>
      <c r="C92" s="26">
        <v>243</v>
      </c>
      <c r="D92" s="26" t="s">
        <v>288</v>
      </c>
      <c r="E92" s="89" t="s">
        <v>297</v>
      </c>
      <c r="F92" s="128" t="s">
        <v>298</v>
      </c>
      <c r="G92" s="133">
        <v>30038949</v>
      </c>
      <c r="H92" s="129">
        <v>41597</v>
      </c>
      <c r="I92" s="27">
        <v>41597</v>
      </c>
      <c r="J92" s="28">
        <v>-1</v>
      </c>
      <c r="K92" s="130" t="s">
        <v>204</v>
      </c>
      <c r="L92" s="28">
        <f t="shared" si="3"/>
        <v>1</v>
      </c>
      <c r="M92" s="123">
        <v>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6"/>
      <c r="AX92" s="6"/>
    </row>
    <row r="93" spans="1:50" ht="15">
      <c r="A93" s="68" t="s">
        <v>201</v>
      </c>
      <c r="B93" s="88">
        <f t="shared" si="2"/>
        <v>1</v>
      </c>
      <c r="C93" s="26">
        <v>243</v>
      </c>
      <c r="D93" s="26" t="s">
        <v>288</v>
      </c>
      <c r="E93" s="89" t="s">
        <v>299</v>
      </c>
      <c r="F93" s="128" t="s">
        <v>300</v>
      </c>
      <c r="G93" s="133">
        <v>30038950</v>
      </c>
      <c r="H93" s="129">
        <v>41597</v>
      </c>
      <c r="I93" s="27">
        <v>41597</v>
      </c>
      <c r="J93" s="28">
        <v>-1</v>
      </c>
      <c r="K93" s="130" t="s">
        <v>204</v>
      </c>
      <c r="L93" s="28">
        <f t="shared" si="3"/>
        <v>1</v>
      </c>
      <c r="M93" s="123">
        <v>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6"/>
      <c r="AX93" s="6"/>
    </row>
    <row r="94" spans="1:50" ht="15">
      <c r="A94" s="68" t="s">
        <v>201</v>
      </c>
      <c r="B94" s="88">
        <f t="shared" si="2"/>
        <v>1</v>
      </c>
      <c r="C94" s="26">
        <v>246</v>
      </c>
      <c r="D94" s="26" t="s">
        <v>301</v>
      </c>
      <c r="E94" s="89" t="s">
        <v>302</v>
      </c>
      <c r="F94" s="128" t="s">
        <v>204</v>
      </c>
      <c r="G94" s="133">
        <v>30038520</v>
      </c>
      <c r="H94" s="129">
        <v>41542</v>
      </c>
      <c r="I94" s="27">
        <v>41557</v>
      </c>
      <c r="J94" s="28">
        <v>-4243.5</v>
      </c>
      <c r="K94" s="130" t="s">
        <v>204</v>
      </c>
      <c r="L94" s="28">
        <f t="shared" si="3"/>
        <v>4243.5</v>
      </c>
      <c r="M94" s="123">
        <v>15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6"/>
      <c r="AX94" s="6"/>
    </row>
    <row r="95" spans="1:50" ht="15">
      <c r="A95" s="68" t="s">
        <v>201</v>
      </c>
      <c r="B95" s="88">
        <f t="shared" si="2"/>
        <v>1</v>
      </c>
      <c r="C95" s="26">
        <v>304</v>
      </c>
      <c r="D95" s="26" t="s">
        <v>303</v>
      </c>
      <c r="E95" s="89" t="s">
        <v>304</v>
      </c>
      <c r="F95" s="128" t="s">
        <v>204</v>
      </c>
      <c r="G95" s="133">
        <v>30038797</v>
      </c>
      <c r="H95" s="129">
        <v>41570</v>
      </c>
      <c r="I95" s="27">
        <v>41585</v>
      </c>
      <c r="J95" s="28">
        <v>-446.51</v>
      </c>
      <c r="K95" s="130" t="s">
        <v>204</v>
      </c>
      <c r="L95" s="28">
        <f t="shared" si="3"/>
        <v>446.51</v>
      </c>
      <c r="M95" s="123">
        <v>15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6"/>
      <c r="AX95" s="6"/>
    </row>
    <row r="96" spans="1:50" ht="15">
      <c r="A96" s="68" t="s">
        <v>201</v>
      </c>
      <c r="B96" s="88">
        <f t="shared" si="2"/>
        <v>1</v>
      </c>
      <c r="C96" s="26">
        <v>304</v>
      </c>
      <c r="D96" s="26" t="s">
        <v>303</v>
      </c>
      <c r="E96" s="89" t="s">
        <v>305</v>
      </c>
      <c r="F96" s="128" t="s">
        <v>204</v>
      </c>
      <c r="G96" s="133">
        <v>30038798</v>
      </c>
      <c r="H96" s="129">
        <v>41570</v>
      </c>
      <c r="I96" s="27">
        <v>41585</v>
      </c>
      <c r="J96" s="28">
        <v>-297.76</v>
      </c>
      <c r="K96" s="130" t="s">
        <v>204</v>
      </c>
      <c r="L96" s="28">
        <f t="shared" si="3"/>
        <v>297.76</v>
      </c>
      <c r="M96" s="123">
        <v>15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6"/>
      <c r="AX96" s="6"/>
    </row>
    <row r="97" spans="1:50" ht="15">
      <c r="A97" s="68" t="s">
        <v>201</v>
      </c>
      <c r="B97" s="88">
        <f t="shared" si="2"/>
        <v>1</v>
      </c>
      <c r="C97" s="26">
        <v>304</v>
      </c>
      <c r="D97" s="26" t="s">
        <v>303</v>
      </c>
      <c r="E97" s="89" t="s">
        <v>306</v>
      </c>
      <c r="F97" s="128" t="s">
        <v>204</v>
      </c>
      <c r="G97" s="133">
        <v>30038799</v>
      </c>
      <c r="H97" s="129">
        <v>41570</v>
      </c>
      <c r="I97" s="27">
        <v>41585</v>
      </c>
      <c r="J97" s="28">
        <v>-217.33</v>
      </c>
      <c r="K97" s="130" t="s">
        <v>204</v>
      </c>
      <c r="L97" s="28">
        <f t="shared" si="3"/>
        <v>217.33</v>
      </c>
      <c r="M97" s="123">
        <v>15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6"/>
      <c r="AX97" s="6"/>
    </row>
    <row r="98" spans="1:50" ht="15">
      <c r="A98" s="68" t="s">
        <v>201</v>
      </c>
      <c r="B98" s="88">
        <f t="shared" si="2"/>
        <v>1</v>
      </c>
      <c r="C98" s="26">
        <v>304</v>
      </c>
      <c r="D98" s="26" t="s">
        <v>303</v>
      </c>
      <c r="E98" s="89" t="s">
        <v>307</v>
      </c>
      <c r="F98" s="128" t="s">
        <v>204</v>
      </c>
      <c r="G98" s="133">
        <v>30039086</v>
      </c>
      <c r="H98" s="129">
        <v>41606</v>
      </c>
      <c r="I98" s="27">
        <v>41613</v>
      </c>
      <c r="J98" s="28">
        <v>-450.8</v>
      </c>
      <c r="K98" s="130" t="s">
        <v>204</v>
      </c>
      <c r="L98" s="28">
        <f t="shared" si="3"/>
        <v>450.8</v>
      </c>
      <c r="M98" s="123">
        <v>7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6"/>
      <c r="AX98" s="6"/>
    </row>
    <row r="99" spans="1:50" ht="15">
      <c r="A99" s="68" t="s">
        <v>201</v>
      </c>
      <c r="B99" s="88">
        <f t="shared" si="2"/>
        <v>1</v>
      </c>
      <c r="C99" s="26">
        <v>304</v>
      </c>
      <c r="D99" s="26" t="s">
        <v>303</v>
      </c>
      <c r="E99" s="89" t="s">
        <v>308</v>
      </c>
      <c r="F99" s="128" t="s">
        <v>204</v>
      </c>
      <c r="G99" s="133">
        <v>30039087</v>
      </c>
      <c r="H99" s="129">
        <v>41606</v>
      </c>
      <c r="I99" s="27">
        <v>41613</v>
      </c>
      <c r="J99" s="28">
        <v>-282.04</v>
      </c>
      <c r="K99" s="130" t="s">
        <v>204</v>
      </c>
      <c r="L99" s="28">
        <f t="shared" si="3"/>
        <v>282.04</v>
      </c>
      <c r="M99" s="123">
        <v>7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6"/>
      <c r="AX99" s="6"/>
    </row>
    <row r="100" spans="1:50" ht="15">
      <c r="A100" s="68" t="s">
        <v>201</v>
      </c>
      <c r="B100" s="88">
        <f t="shared" si="2"/>
        <v>1</v>
      </c>
      <c r="C100" s="26">
        <v>304</v>
      </c>
      <c r="D100" s="26" t="s">
        <v>303</v>
      </c>
      <c r="E100" s="89" t="s">
        <v>309</v>
      </c>
      <c r="F100" s="128" t="s">
        <v>204</v>
      </c>
      <c r="G100" s="133">
        <v>30039088</v>
      </c>
      <c r="H100" s="129">
        <v>41604</v>
      </c>
      <c r="I100" s="27">
        <v>41613</v>
      </c>
      <c r="J100" s="28">
        <v>-274.41</v>
      </c>
      <c r="K100" s="130" t="s">
        <v>204</v>
      </c>
      <c r="L100" s="28">
        <f t="shared" si="3"/>
        <v>274.41</v>
      </c>
      <c r="M100" s="123">
        <v>9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6"/>
      <c r="AX100" s="6"/>
    </row>
    <row r="101" spans="1:50" ht="15">
      <c r="A101" s="68" t="s">
        <v>201</v>
      </c>
      <c r="B101" s="88">
        <f t="shared" si="2"/>
        <v>1</v>
      </c>
      <c r="C101" s="26">
        <v>312</v>
      </c>
      <c r="D101" s="26" t="s">
        <v>310</v>
      </c>
      <c r="E101" s="89" t="s">
        <v>311</v>
      </c>
      <c r="F101" s="128" t="s">
        <v>204</v>
      </c>
      <c r="G101" s="133">
        <v>30038763</v>
      </c>
      <c r="H101" s="129">
        <v>41568</v>
      </c>
      <c r="I101" s="27">
        <v>41578</v>
      </c>
      <c r="J101" s="28">
        <v>-1107</v>
      </c>
      <c r="K101" s="130" t="s">
        <v>204</v>
      </c>
      <c r="L101" s="28">
        <f t="shared" si="3"/>
        <v>1107</v>
      </c>
      <c r="M101" s="123">
        <v>10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6"/>
      <c r="AX101" s="6"/>
    </row>
    <row r="102" spans="1:50" ht="15">
      <c r="A102" s="68" t="s">
        <v>201</v>
      </c>
      <c r="B102" s="88">
        <f t="shared" si="2"/>
        <v>1</v>
      </c>
      <c r="C102" s="26">
        <v>316</v>
      </c>
      <c r="D102" s="26" t="s">
        <v>312</v>
      </c>
      <c r="E102" s="89" t="s">
        <v>313</v>
      </c>
      <c r="F102" s="128" t="s">
        <v>204</v>
      </c>
      <c r="G102" s="133">
        <v>30038478</v>
      </c>
      <c r="H102" s="129">
        <v>41530</v>
      </c>
      <c r="I102" s="27">
        <v>41557</v>
      </c>
      <c r="J102" s="28">
        <v>-45007.52</v>
      </c>
      <c r="K102" s="130" t="s">
        <v>204</v>
      </c>
      <c r="L102" s="28">
        <f t="shared" si="3"/>
        <v>45007.52</v>
      </c>
      <c r="M102" s="123">
        <v>27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6"/>
      <c r="AX102" s="6"/>
    </row>
    <row r="103" spans="1:50" ht="15">
      <c r="A103" s="68" t="s">
        <v>201</v>
      </c>
      <c r="B103" s="88">
        <f t="shared" si="2"/>
        <v>1</v>
      </c>
      <c r="C103" s="26">
        <v>324</v>
      </c>
      <c r="D103" s="26" t="s">
        <v>314</v>
      </c>
      <c r="E103" s="89" t="s">
        <v>315</v>
      </c>
      <c r="F103" s="128" t="s">
        <v>204</v>
      </c>
      <c r="G103" s="133">
        <v>30038667</v>
      </c>
      <c r="H103" s="129">
        <v>41561</v>
      </c>
      <c r="I103" s="27">
        <v>41571</v>
      </c>
      <c r="J103" s="28">
        <v>-2288.57</v>
      </c>
      <c r="K103" s="130" t="s">
        <v>204</v>
      </c>
      <c r="L103" s="28">
        <f t="shared" si="3"/>
        <v>2288.57</v>
      </c>
      <c r="M103" s="123">
        <v>10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6"/>
      <c r="AX103" s="6"/>
    </row>
    <row r="104" spans="1:50" ht="15">
      <c r="A104" s="68" t="s">
        <v>201</v>
      </c>
      <c r="B104" s="88">
        <f t="shared" si="2"/>
        <v>1</v>
      </c>
      <c r="C104" s="26">
        <v>324</v>
      </c>
      <c r="D104" s="26" t="s">
        <v>314</v>
      </c>
      <c r="E104" s="89" t="s">
        <v>316</v>
      </c>
      <c r="F104" s="128" t="s">
        <v>204</v>
      </c>
      <c r="G104" s="133">
        <v>30038490</v>
      </c>
      <c r="H104" s="129">
        <v>41533</v>
      </c>
      <c r="I104" s="27">
        <v>41550</v>
      </c>
      <c r="J104" s="28">
        <v>-1978.77</v>
      </c>
      <c r="K104" s="130" t="s">
        <v>204</v>
      </c>
      <c r="L104" s="28">
        <f t="shared" si="3"/>
        <v>1978.77</v>
      </c>
      <c r="M104" s="123">
        <v>17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6"/>
      <c r="AX104" s="6"/>
    </row>
    <row r="105" spans="1:50" ht="15">
      <c r="A105" s="68" t="s">
        <v>201</v>
      </c>
      <c r="B105" s="88">
        <f t="shared" si="2"/>
        <v>1</v>
      </c>
      <c r="C105" s="26">
        <v>324</v>
      </c>
      <c r="D105" s="26" t="s">
        <v>314</v>
      </c>
      <c r="E105" s="89" t="s">
        <v>317</v>
      </c>
      <c r="F105" s="128" t="s">
        <v>204</v>
      </c>
      <c r="G105" s="133">
        <v>30038655</v>
      </c>
      <c r="H105" s="129">
        <v>41554</v>
      </c>
      <c r="I105" s="27">
        <v>41571</v>
      </c>
      <c r="J105" s="28">
        <v>-4254.49</v>
      </c>
      <c r="K105" s="130" t="s">
        <v>204</v>
      </c>
      <c r="L105" s="28">
        <f t="shared" si="3"/>
        <v>4254.49</v>
      </c>
      <c r="M105" s="123">
        <v>17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6"/>
      <c r="AX105" s="6"/>
    </row>
    <row r="106" spans="1:50" ht="15">
      <c r="A106" s="68" t="s">
        <v>201</v>
      </c>
      <c r="B106" s="88">
        <f t="shared" si="2"/>
        <v>1</v>
      </c>
      <c r="C106" s="26">
        <v>324</v>
      </c>
      <c r="D106" s="26" t="s">
        <v>314</v>
      </c>
      <c r="E106" s="89" t="s">
        <v>318</v>
      </c>
      <c r="F106" s="128" t="s">
        <v>204</v>
      </c>
      <c r="G106" s="133">
        <v>30038861</v>
      </c>
      <c r="H106" s="129">
        <v>41569</v>
      </c>
      <c r="I106" s="27">
        <v>41592</v>
      </c>
      <c r="J106" s="28">
        <v>-3000</v>
      </c>
      <c r="K106" s="130" t="s">
        <v>204</v>
      </c>
      <c r="L106" s="28">
        <f t="shared" si="3"/>
        <v>3000</v>
      </c>
      <c r="M106" s="123">
        <v>23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6"/>
      <c r="AX106" s="6"/>
    </row>
    <row r="107" spans="1:50" ht="15">
      <c r="A107" s="68" t="s">
        <v>201</v>
      </c>
      <c r="B107" s="88">
        <f t="shared" si="2"/>
        <v>1</v>
      </c>
      <c r="C107" s="26">
        <v>324</v>
      </c>
      <c r="D107" s="26" t="s">
        <v>314</v>
      </c>
      <c r="E107" s="89" t="s">
        <v>319</v>
      </c>
      <c r="F107" s="128" t="s">
        <v>204</v>
      </c>
      <c r="G107" s="133">
        <v>30039240</v>
      </c>
      <c r="H107" s="129">
        <v>41624</v>
      </c>
      <c r="I107" s="27">
        <v>41627</v>
      </c>
      <c r="J107" s="28">
        <v>-4222.93</v>
      </c>
      <c r="K107" s="130" t="s">
        <v>204</v>
      </c>
      <c r="L107" s="28">
        <f t="shared" si="3"/>
        <v>4222.93</v>
      </c>
      <c r="M107" s="123">
        <v>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6"/>
      <c r="AX107" s="6"/>
    </row>
    <row r="108" spans="1:50" ht="15">
      <c r="A108" s="68" t="s">
        <v>201</v>
      </c>
      <c r="B108" s="88">
        <f t="shared" si="2"/>
        <v>1</v>
      </c>
      <c r="C108" s="26">
        <v>342</v>
      </c>
      <c r="D108" s="26" t="s">
        <v>320</v>
      </c>
      <c r="E108" s="89" t="s">
        <v>321</v>
      </c>
      <c r="F108" s="128" t="s">
        <v>204</v>
      </c>
      <c r="G108" s="133">
        <v>30038966</v>
      </c>
      <c r="H108" s="129">
        <v>41572</v>
      </c>
      <c r="I108" s="27">
        <v>41599</v>
      </c>
      <c r="J108" s="28">
        <v>-1400</v>
      </c>
      <c r="K108" s="130" t="s">
        <v>204</v>
      </c>
      <c r="L108" s="28">
        <f t="shared" si="3"/>
        <v>1400</v>
      </c>
      <c r="M108" s="123">
        <v>27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6"/>
      <c r="AX108" s="6"/>
    </row>
    <row r="109" spans="1:50" ht="15">
      <c r="A109" s="68" t="s">
        <v>201</v>
      </c>
      <c r="B109" s="88">
        <f t="shared" si="2"/>
        <v>1</v>
      </c>
      <c r="C109" s="26">
        <v>342</v>
      </c>
      <c r="D109" s="26" t="s">
        <v>320</v>
      </c>
      <c r="E109" s="89" t="s">
        <v>322</v>
      </c>
      <c r="F109" s="128" t="s">
        <v>204</v>
      </c>
      <c r="G109" s="133">
        <v>30039212</v>
      </c>
      <c r="H109" s="129">
        <v>41614</v>
      </c>
      <c r="I109" s="27">
        <v>41627</v>
      </c>
      <c r="J109" s="28">
        <v>-800</v>
      </c>
      <c r="K109" s="130" t="s">
        <v>204</v>
      </c>
      <c r="L109" s="28">
        <f t="shared" si="3"/>
        <v>800</v>
      </c>
      <c r="M109" s="123">
        <v>13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6"/>
      <c r="AX109" s="6"/>
    </row>
    <row r="110" spans="1:50" ht="15">
      <c r="A110" s="68" t="s">
        <v>201</v>
      </c>
      <c r="B110" s="88">
        <f t="shared" si="2"/>
        <v>1</v>
      </c>
      <c r="C110" s="26">
        <v>342</v>
      </c>
      <c r="D110" s="26" t="s">
        <v>320</v>
      </c>
      <c r="E110" s="89" t="s">
        <v>323</v>
      </c>
      <c r="F110" s="128" t="s">
        <v>204</v>
      </c>
      <c r="G110" s="133">
        <v>30039189</v>
      </c>
      <c r="H110" s="129">
        <v>41613</v>
      </c>
      <c r="I110" s="27">
        <v>41627</v>
      </c>
      <c r="J110" s="28">
        <v>-3800</v>
      </c>
      <c r="K110" s="130" t="s">
        <v>204</v>
      </c>
      <c r="L110" s="28">
        <f t="shared" si="3"/>
        <v>3800</v>
      </c>
      <c r="M110" s="123">
        <v>14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6"/>
      <c r="AX110" s="6"/>
    </row>
    <row r="111" spans="1:50" ht="15">
      <c r="A111" s="68" t="s">
        <v>201</v>
      </c>
      <c r="B111" s="88">
        <f t="shared" si="2"/>
        <v>1</v>
      </c>
      <c r="C111" s="26">
        <v>342</v>
      </c>
      <c r="D111" s="26" t="s">
        <v>320</v>
      </c>
      <c r="E111" s="89" t="s">
        <v>324</v>
      </c>
      <c r="F111" s="128" t="s">
        <v>204</v>
      </c>
      <c r="G111" s="133">
        <v>30039194</v>
      </c>
      <c r="H111" s="129">
        <v>41613</v>
      </c>
      <c r="I111" s="27">
        <v>41627</v>
      </c>
      <c r="J111" s="28">
        <v>-850</v>
      </c>
      <c r="K111" s="130" t="s">
        <v>204</v>
      </c>
      <c r="L111" s="28">
        <f t="shared" si="3"/>
        <v>850</v>
      </c>
      <c r="M111" s="123">
        <v>14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6"/>
      <c r="AX111" s="6"/>
    </row>
    <row r="112" spans="1:50" ht="15">
      <c r="A112" s="68" t="s">
        <v>201</v>
      </c>
      <c r="B112" s="88">
        <f t="shared" si="2"/>
        <v>1</v>
      </c>
      <c r="C112" s="26">
        <v>346</v>
      </c>
      <c r="D112" s="26" t="s">
        <v>325</v>
      </c>
      <c r="E112" s="89" t="s">
        <v>326</v>
      </c>
      <c r="F112" s="128" t="s">
        <v>204</v>
      </c>
      <c r="G112" s="133">
        <v>30039154</v>
      </c>
      <c r="H112" s="129">
        <v>41613</v>
      </c>
      <c r="I112" s="27">
        <v>41627</v>
      </c>
      <c r="J112" s="28">
        <v>-170</v>
      </c>
      <c r="K112" s="130" t="s">
        <v>204</v>
      </c>
      <c r="L112" s="28">
        <f t="shared" si="3"/>
        <v>170</v>
      </c>
      <c r="M112" s="123">
        <v>14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6"/>
      <c r="AX112" s="6"/>
    </row>
    <row r="113" spans="1:50" ht="15">
      <c r="A113" s="68" t="s">
        <v>201</v>
      </c>
      <c r="B113" s="88">
        <f t="shared" si="2"/>
        <v>1</v>
      </c>
      <c r="C113" s="26">
        <v>346</v>
      </c>
      <c r="D113" s="26" t="s">
        <v>325</v>
      </c>
      <c r="E113" s="89" t="s">
        <v>327</v>
      </c>
      <c r="F113" s="128" t="s">
        <v>204</v>
      </c>
      <c r="G113" s="133">
        <v>30039116</v>
      </c>
      <c r="H113" s="129">
        <v>41606</v>
      </c>
      <c r="I113" s="27">
        <v>41620</v>
      </c>
      <c r="J113" s="28">
        <v>-162</v>
      </c>
      <c r="K113" s="130" t="s">
        <v>204</v>
      </c>
      <c r="L113" s="28">
        <f t="shared" si="3"/>
        <v>162</v>
      </c>
      <c r="M113" s="123">
        <v>14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6"/>
      <c r="AX113" s="6"/>
    </row>
    <row r="114" spans="1:50" ht="15">
      <c r="A114" s="68" t="s">
        <v>201</v>
      </c>
      <c r="B114" s="88">
        <f t="shared" si="2"/>
        <v>1</v>
      </c>
      <c r="C114" s="26">
        <v>373</v>
      </c>
      <c r="D114" s="26" t="s">
        <v>328</v>
      </c>
      <c r="E114" s="89" t="s">
        <v>329</v>
      </c>
      <c r="F114" s="128" t="s">
        <v>204</v>
      </c>
      <c r="G114" s="133">
        <v>30039003</v>
      </c>
      <c r="H114" s="129">
        <v>41591</v>
      </c>
      <c r="I114" s="27">
        <v>41606</v>
      </c>
      <c r="J114" s="28">
        <v>-3657.48</v>
      </c>
      <c r="K114" s="130" t="s">
        <v>204</v>
      </c>
      <c r="L114" s="28">
        <f t="shared" si="3"/>
        <v>3657.48</v>
      </c>
      <c r="M114" s="123">
        <v>15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6"/>
      <c r="AX114" s="6"/>
    </row>
    <row r="115" spans="1:50" ht="15">
      <c r="A115" s="68" t="s">
        <v>201</v>
      </c>
      <c r="B115" s="88">
        <f t="shared" si="2"/>
        <v>1</v>
      </c>
      <c r="C115" s="26">
        <v>373</v>
      </c>
      <c r="D115" s="26" t="s">
        <v>328</v>
      </c>
      <c r="E115" s="89" t="s">
        <v>330</v>
      </c>
      <c r="F115" s="128" t="s">
        <v>204</v>
      </c>
      <c r="G115" s="133">
        <v>30038517</v>
      </c>
      <c r="H115" s="129">
        <v>41543</v>
      </c>
      <c r="I115" s="27">
        <v>41557</v>
      </c>
      <c r="J115" s="28">
        <v>-162.3</v>
      </c>
      <c r="K115" s="130" t="s">
        <v>204</v>
      </c>
      <c r="L115" s="28">
        <f t="shared" si="3"/>
        <v>162.3</v>
      </c>
      <c r="M115" s="123">
        <v>14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6"/>
      <c r="AX115" s="6"/>
    </row>
    <row r="116" spans="1:50" ht="15">
      <c r="A116" s="68" t="s">
        <v>201</v>
      </c>
      <c r="B116" s="88">
        <f t="shared" si="2"/>
        <v>1</v>
      </c>
      <c r="C116" s="26">
        <v>373</v>
      </c>
      <c r="D116" s="26" t="s">
        <v>328</v>
      </c>
      <c r="E116" s="89" t="s">
        <v>331</v>
      </c>
      <c r="F116" s="128" t="s">
        <v>204</v>
      </c>
      <c r="G116" s="133">
        <v>30038492</v>
      </c>
      <c r="H116" s="129">
        <v>41527</v>
      </c>
      <c r="I116" s="27">
        <v>41550</v>
      </c>
      <c r="J116" s="28">
        <v>-2948.05</v>
      </c>
      <c r="K116" s="130" t="s">
        <v>204</v>
      </c>
      <c r="L116" s="28">
        <f t="shared" si="3"/>
        <v>2948.05</v>
      </c>
      <c r="M116" s="123">
        <v>23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6"/>
      <c r="AX116" s="6"/>
    </row>
    <row r="117" spans="1:50" ht="15">
      <c r="A117" s="68" t="s">
        <v>201</v>
      </c>
      <c r="B117" s="88">
        <f t="shared" si="2"/>
        <v>1</v>
      </c>
      <c r="C117" s="26">
        <v>373</v>
      </c>
      <c r="D117" s="26" t="s">
        <v>328</v>
      </c>
      <c r="E117" s="89" t="s">
        <v>332</v>
      </c>
      <c r="F117" s="128" t="s">
        <v>204</v>
      </c>
      <c r="G117" s="133">
        <v>30038674</v>
      </c>
      <c r="H117" s="129">
        <v>41556</v>
      </c>
      <c r="I117" s="27">
        <v>41571</v>
      </c>
      <c r="J117" s="28">
        <v>-3263.69</v>
      </c>
      <c r="K117" s="130" t="s">
        <v>204</v>
      </c>
      <c r="L117" s="28">
        <f t="shared" si="3"/>
        <v>3263.69</v>
      </c>
      <c r="M117" s="123">
        <v>15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6"/>
      <c r="AX117" s="6"/>
    </row>
    <row r="118" spans="1:50" ht="15">
      <c r="A118" s="68" t="s">
        <v>201</v>
      </c>
      <c r="B118" s="88">
        <f t="shared" si="2"/>
        <v>1</v>
      </c>
      <c r="C118" s="26">
        <v>373</v>
      </c>
      <c r="D118" s="26" t="s">
        <v>328</v>
      </c>
      <c r="E118" s="89" t="s">
        <v>333</v>
      </c>
      <c r="F118" s="128" t="s">
        <v>204</v>
      </c>
      <c r="G118" s="133">
        <v>30039196</v>
      </c>
      <c r="H118" s="129">
        <v>41614</v>
      </c>
      <c r="I118" s="27">
        <v>41627</v>
      </c>
      <c r="J118" s="28">
        <v>-3864.33</v>
      </c>
      <c r="K118" s="130" t="s">
        <v>204</v>
      </c>
      <c r="L118" s="28">
        <f t="shared" si="3"/>
        <v>3864.33</v>
      </c>
      <c r="M118" s="123">
        <v>13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6"/>
      <c r="AX118" s="6"/>
    </row>
    <row r="119" spans="1:50" ht="15">
      <c r="A119" s="68" t="s">
        <v>201</v>
      </c>
      <c r="B119" s="88">
        <f t="shared" si="2"/>
        <v>1</v>
      </c>
      <c r="C119" s="26">
        <v>385</v>
      </c>
      <c r="D119" s="26" t="s">
        <v>334</v>
      </c>
      <c r="E119" s="89" t="s">
        <v>335</v>
      </c>
      <c r="F119" s="128" t="s">
        <v>204</v>
      </c>
      <c r="G119" s="133">
        <v>30038530</v>
      </c>
      <c r="H119" s="129">
        <v>41554</v>
      </c>
      <c r="I119" s="27">
        <v>41557</v>
      </c>
      <c r="J119" s="28">
        <v>-474.6</v>
      </c>
      <c r="K119" s="130" t="s">
        <v>204</v>
      </c>
      <c r="L119" s="28">
        <f t="shared" si="3"/>
        <v>474.6</v>
      </c>
      <c r="M119" s="123">
        <v>3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6"/>
      <c r="AX119" s="6"/>
    </row>
    <row r="120" spans="1:50" ht="15">
      <c r="A120" s="68" t="s">
        <v>201</v>
      </c>
      <c r="B120" s="88">
        <f t="shared" si="2"/>
        <v>1</v>
      </c>
      <c r="C120" s="26">
        <v>385</v>
      </c>
      <c r="D120" s="26" t="s">
        <v>334</v>
      </c>
      <c r="E120" s="89" t="s">
        <v>336</v>
      </c>
      <c r="F120" s="128" t="s">
        <v>204</v>
      </c>
      <c r="G120" s="133">
        <v>30038565</v>
      </c>
      <c r="H120" s="129">
        <v>41542</v>
      </c>
      <c r="I120" s="27">
        <v>41557</v>
      </c>
      <c r="J120" s="28">
        <v>-38.73</v>
      </c>
      <c r="K120" s="130" t="s">
        <v>204</v>
      </c>
      <c r="L120" s="28">
        <f t="shared" si="3"/>
        <v>38.73</v>
      </c>
      <c r="M120" s="123">
        <v>15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6"/>
      <c r="AX120" s="6"/>
    </row>
    <row r="121" spans="1:50" ht="15">
      <c r="A121" s="68" t="s">
        <v>201</v>
      </c>
      <c r="B121" s="88">
        <f t="shared" si="2"/>
        <v>1</v>
      </c>
      <c r="C121" s="26">
        <v>385</v>
      </c>
      <c r="D121" s="26" t="s">
        <v>334</v>
      </c>
      <c r="E121" s="89" t="s">
        <v>337</v>
      </c>
      <c r="F121" s="128" t="s">
        <v>204</v>
      </c>
      <c r="G121" s="133">
        <v>30039104</v>
      </c>
      <c r="H121" s="129">
        <v>41614</v>
      </c>
      <c r="I121" s="27">
        <v>41620</v>
      </c>
      <c r="J121" s="28">
        <v>-2398.5</v>
      </c>
      <c r="K121" s="130" t="s">
        <v>204</v>
      </c>
      <c r="L121" s="28">
        <f t="shared" si="3"/>
        <v>2398.5</v>
      </c>
      <c r="M121" s="123">
        <v>6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6"/>
      <c r="AX121" s="6"/>
    </row>
    <row r="122" spans="1:50" ht="15">
      <c r="A122" s="68" t="s">
        <v>201</v>
      </c>
      <c r="B122" s="88">
        <f t="shared" si="2"/>
        <v>1</v>
      </c>
      <c r="C122" s="26">
        <v>385</v>
      </c>
      <c r="D122" s="26" t="s">
        <v>334</v>
      </c>
      <c r="E122" s="89" t="s">
        <v>338</v>
      </c>
      <c r="F122" s="128" t="s">
        <v>204</v>
      </c>
      <c r="G122" s="133">
        <v>30039123</v>
      </c>
      <c r="H122" s="129">
        <v>41614</v>
      </c>
      <c r="I122" s="27">
        <v>41620</v>
      </c>
      <c r="J122" s="28">
        <v>-798.76</v>
      </c>
      <c r="K122" s="130" t="s">
        <v>204</v>
      </c>
      <c r="L122" s="28">
        <f t="shared" si="3"/>
        <v>798.76</v>
      </c>
      <c r="M122" s="123">
        <v>6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6"/>
      <c r="AX122" s="6"/>
    </row>
    <row r="123" spans="1:50" ht="15">
      <c r="A123" s="68" t="s">
        <v>201</v>
      </c>
      <c r="B123" s="88">
        <f t="shared" si="2"/>
        <v>1</v>
      </c>
      <c r="C123" s="26">
        <v>385</v>
      </c>
      <c r="D123" s="26" t="s">
        <v>334</v>
      </c>
      <c r="E123" s="89" t="s">
        <v>339</v>
      </c>
      <c r="F123" s="128" t="s">
        <v>204</v>
      </c>
      <c r="G123" s="133">
        <v>30039232</v>
      </c>
      <c r="H123" s="129">
        <v>41625</v>
      </c>
      <c r="I123" s="27">
        <v>41627</v>
      </c>
      <c r="J123" s="28">
        <v>-3000</v>
      </c>
      <c r="K123" s="130" t="s">
        <v>204</v>
      </c>
      <c r="L123" s="28">
        <f t="shared" si="3"/>
        <v>3000</v>
      </c>
      <c r="M123" s="123">
        <v>2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6"/>
      <c r="AX123" s="6"/>
    </row>
    <row r="124" spans="1:50" ht="15">
      <c r="A124" s="68" t="s">
        <v>201</v>
      </c>
      <c r="B124" s="88">
        <f t="shared" si="2"/>
        <v>1</v>
      </c>
      <c r="C124" s="26">
        <v>398</v>
      </c>
      <c r="D124" s="26" t="s">
        <v>340</v>
      </c>
      <c r="E124" s="89" t="s">
        <v>341</v>
      </c>
      <c r="F124" s="128" t="s">
        <v>204</v>
      </c>
      <c r="G124" s="133">
        <v>30038998</v>
      </c>
      <c r="H124" s="129">
        <v>41590</v>
      </c>
      <c r="I124" s="27">
        <v>41606</v>
      </c>
      <c r="J124" s="28">
        <v>-1195.9</v>
      </c>
      <c r="K124" s="130" t="s">
        <v>204</v>
      </c>
      <c r="L124" s="28">
        <f t="shared" si="3"/>
        <v>1195.9</v>
      </c>
      <c r="M124" s="123">
        <v>16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6"/>
      <c r="AX124" s="6"/>
    </row>
    <row r="125" spans="1:50" ht="15">
      <c r="A125" s="68" t="s">
        <v>201</v>
      </c>
      <c r="B125" s="88">
        <f t="shared" si="2"/>
        <v>1</v>
      </c>
      <c r="C125" s="26">
        <v>398</v>
      </c>
      <c r="D125" s="26" t="s">
        <v>340</v>
      </c>
      <c r="E125" s="89" t="s">
        <v>342</v>
      </c>
      <c r="F125" s="128" t="s">
        <v>204</v>
      </c>
      <c r="G125" s="133">
        <v>30038989</v>
      </c>
      <c r="H125" s="129">
        <v>41577</v>
      </c>
      <c r="I125" s="27">
        <v>41606</v>
      </c>
      <c r="J125" s="28">
        <v>-5262.84</v>
      </c>
      <c r="K125" s="130" t="s">
        <v>204</v>
      </c>
      <c r="L125" s="28">
        <f t="shared" si="3"/>
        <v>5262.84</v>
      </c>
      <c r="M125" s="123">
        <v>29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6"/>
      <c r="AX125" s="6"/>
    </row>
    <row r="126" spans="1:50" ht="15">
      <c r="A126" s="68" t="s">
        <v>201</v>
      </c>
      <c r="B126" s="88">
        <f t="shared" si="2"/>
        <v>1</v>
      </c>
      <c r="C126" s="26">
        <v>398</v>
      </c>
      <c r="D126" s="26" t="s">
        <v>340</v>
      </c>
      <c r="E126" s="89" t="s">
        <v>343</v>
      </c>
      <c r="F126" s="128" t="s">
        <v>204</v>
      </c>
      <c r="G126" s="133">
        <v>30038487</v>
      </c>
      <c r="H126" s="129">
        <v>41527</v>
      </c>
      <c r="I126" s="27">
        <v>41550</v>
      </c>
      <c r="J126" s="28">
        <v>-2645.13</v>
      </c>
      <c r="K126" s="130" t="s">
        <v>204</v>
      </c>
      <c r="L126" s="28">
        <f t="shared" si="3"/>
        <v>2645.13</v>
      </c>
      <c r="M126" s="123">
        <v>23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6"/>
      <c r="AX126" s="6"/>
    </row>
    <row r="127" spans="1:50" ht="15">
      <c r="A127" s="68" t="s">
        <v>201</v>
      </c>
      <c r="B127" s="88">
        <f t="shared" si="2"/>
        <v>1</v>
      </c>
      <c r="C127" s="26">
        <v>398</v>
      </c>
      <c r="D127" s="26" t="s">
        <v>340</v>
      </c>
      <c r="E127" s="89" t="s">
        <v>344</v>
      </c>
      <c r="F127" s="128" t="s">
        <v>204</v>
      </c>
      <c r="G127" s="133">
        <v>30038488</v>
      </c>
      <c r="H127" s="129">
        <v>41533</v>
      </c>
      <c r="I127" s="27">
        <v>41550</v>
      </c>
      <c r="J127" s="28">
        <v>-4226.74</v>
      </c>
      <c r="K127" s="130" t="s">
        <v>204</v>
      </c>
      <c r="L127" s="28">
        <f t="shared" si="3"/>
        <v>4226.74</v>
      </c>
      <c r="M127" s="123">
        <v>17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6"/>
      <c r="AX127" s="6"/>
    </row>
    <row r="128" spans="1:50" ht="15">
      <c r="A128" s="68" t="s">
        <v>201</v>
      </c>
      <c r="B128" s="88">
        <f t="shared" si="2"/>
        <v>1</v>
      </c>
      <c r="C128" s="26">
        <v>398</v>
      </c>
      <c r="D128" s="26" t="s">
        <v>340</v>
      </c>
      <c r="E128" s="89" t="s">
        <v>345</v>
      </c>
      <c r="F128" s="128" t="s">
        <v>204</v>
      </c>
      <c r="G128" s="133">
        <v>30038810</v>
      </c>
      <c r="H128" s="129">
        <v>41555</v>
      </c>
      <c r="I128" s="27">
        <v>41585</v>
      </c>
      <c r="J128" s="28">
        <v>-2257.81</v>
      </c>
      <c r="K128" s="130" t="s">
        <v>204</v>
      </c>
      <c r="L128" s="28">
        <f t="shared" si="3"/>
        <v>2257.81</v>
      </c>
      <c r="M128" s="123">
        <v>30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6"/>
      <c r="AX128" s="6"/>
    </row>
    <row r="129" spans="1:50" ht="15">
      <c r="A129" s="68" t="s">
        <v>201</v>
      </c>
      <c r="B129" s="88">
        <f t="shared" si="2"/>
        <v>1</v>
      </c>
      <c r="C129" s="26">
        <v>398</v>
      </c>
      <c r="D129" s="26" t="s">
        <v>340</v>
      </c>
      <c r="E129" s="89" t="s">
        <v>346</v>
      </c>
      <c r="F129" s="128" t="s">
        <v>204</v>
      </c>
      <c r="G129" s="133">
        <v>30038685</v>
      </c>
      <c r="H129" s="129">
        <v>41561</v>
      </c>
      <c r="I129" s="27">
        <v>41571</v>
      </c>
      <c r="J129" s="28">
        <v>-3808.27</v>
      </c>
      <c r="K129" s="130" t="s">
        <v>204</v>
      </c>
      <c r="L129" s="28">
        <f t="shared" si="3"/>
        <v>3808.27</v>
      </c>
      <c r="M129" s="123">
        <v>10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6"/>
      <c r="AX129" s="6"/>
    </row>
    <row r="130" spans="1:50" ht="15">
      <c r="A130" s="68" t="s">
        <v>201</v>
      </c>
      <c r="B130" s="88">
        <f t="shared" si="2"/>
        <v>1</v>
      </c>
      <c r="C130" s="26">
        <v>398</v>
      </c>
      <c r="D130" s="26" t="s">
        <v>340</v>
      </c>
      <c r="E130" s="89" t="s">
        <v>347</v>
      </c>
      <c r="F130" s="128" t="s">
        <v>204</v>
      </c>
      <c r="G130" s="133">
        <v>30039241</v>
      </c>
      <c r="H130" s="129">
        <v>41608</v>
      </c>
      <c r="I130" s="27">
        <v>41627</v>
      </c>
      <c r="J130" s="28">
        <v>-2574.13</v>
      </c>
      <c r="K130" s="130" t="s">
        <v>204</v>
      </c>
      <c r="L130" s="28">
        <f t="shared" si="3"/>
        <v>2574.13</v>
      </c>
      <c r="M130" s="123">
        <v>19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6"/>
      <c r="AX130" s="6"/>
    </row>
    <row r="131" spans="1:50" ht="15">
      <c r="A131" s="68" t="s">
        <v>201</v>
      </c>
      <c r="B131" s="88">
        <f t="shared" si="2"/>
        <v>1</v>
      </c>
      <c r="C131" s="26">
        <v>398</v>
      </c>
      <c r="D131" s="26" t="s">
        <v>340</v>
      </c>
      <c r="E131" s="89" t="s">
        <v>348</v>
      </c>
      <c r="F131" s="128" t="s">
        <v>204</v>
      </c>
      <c r="G131" s="133">
        <v>30039242</v>
      </c>
      <c r="H131" s="129">
        <v>41608</v>
      </c>
      <c r="I131" s="27">
        <v>41627</v>
      </c>
      <c r="J131" s="28">
        <v>-5826.18</v>
      </c>
      <c r="K131" s="130" t="s">
        <v>204</v>
      </c>
      <c r="L131" s="28">
        <f t="shared" si="3"/>
        <v>5826.18</v>
      </c>
      <c r="M131" s="123">
        <v>19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6"/>
      <c r="AX131" s="6"/>
    </row>
    <row r="132" spans="1:50" ht="15">
      <c r="A132" s="68" t="s">
        <v>201</v>
      </c>
      <c r="B132" s="88">
        <f t="shared" si="2"/>
        <v>1</v>
      </c>
      <c r="C132" s="26">
        <v>403</v>
      </c>
      <c r="D132" s="26" t="s">
        <v>349</v>
      </c>
      <c r="E132" s="89" t="s">
        <v>350</v>
      </c>
      <c r="F132" s="128" t="s">
        <v>204</v>
      </c>
      <c r="G132" s="133">
        <v>30038959</v>
      </c>
      <c r="H132" s="129">
        <v>41592</v>
      </c>
      <c r="I132" s="27">
        <v>41599</v>
      </c>
      <c r="J132" s="28">
        <v>-374.55</v>
      </c>
      <c r="K132" s="130" t="s">
        <v>204</v>
      </c>
      <c r="L132" s="28">
        <f t="shared" si="3"/>
        <v>374.55</v>
      </c>
      <c r="M132" s="123">
        <v>7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6"/>
      <c r="AX132" s="6"/>
    </row>
    <row r="133" spans="1:50" ht="15">
      <c r="A133" s="68" t="s">
        <v>201</v>
      </c>
      <c r="B133" s="88">
        <f t="shared" si="2"/>
        <v>1</v>
      </c>
      <c r="C133" s="26">
        <v>403</v>
      </c>
      <c r="D133" s="26" t="s">
        <v>349</v>
      </c>
      <c r="E133" s="89" t="s">
        <v>351</v>
      </c>
      <c r="F133" s="128" t="s">
        <v>204</v>
      </c>
      <c r="G133" s="133">
        <v>30039213</v>
      </c>
      <c r="H133" s="129">
        <v>41613</v>
      </c>
      <c r="I133" s="27">
        <v>41627</v>
      </c>
      <c r="J133" s="28">
        <v>-295.1</v>
      </c>
      <c r="K133" s="130" t="s">
        <v>204</v>
      </c>
      <c r="L133" s="28">
        <f t="shared" si="3"/>
        <v>295.1</v>
      </c>
      <c r="M133" s="123">
        <v>14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6"/>
      <c r="AX133" s="6"/>
    </row>
    <row r="134" spans="1:50" ht="15">
      <c r="A134" s="68" t="s">
        <v>201</v>
      </c>
      <c r="B134" s="88">
        <f t="shared" si="2"/>
        <v>1</v>
      </c>
      <c r="C134" s="26">
        <v>448</v>
      </c>
      <c r="D134" s="26" t="s">
        <v>352</v>
      </c>
      <c r="E134" s="89" t="s">
        <v>353</v>
      </c>
      <c r="F134" s="128" t="s">
        <v>353</v>
      </c>
      <c r="G134" s="133">
        <v>30038954</v>
      </c>
      <c r="H134" s="129">
        <v>41597</v>
      </c>
      <c r="I134" s="27">
        <v>41598</v>
      </c>
      <c r="J134" s="28">
        <v>-90988.68</v>
      </c>
      <c r="K134" s="130" t="s">
        <v>204</v>
      </c>
      <c r="L134" s="28">
        <f t="shared" si="3"/>
        <v>90988.68</v>
      </c>
      <c r="M134" s="123">
        <v>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6"/>
      <c r="AX134" s="6"/>
    </row>
    <row r="135" spans="1:50" ht="15">
      <c r="A135" s="68" t="s">
        <v>201</v>
      </c>
      <c r="B135" s="88">
        <f t="shared" si="2"/>
        <v>1</v>
      </c>
      <c r="C135" s="26">
        <v>484</v>
      </c>
      <c r="D135" s="26" t="s">
        <v>354</v>
      </c>
      <c r="E135" s="89" t="s">
        <v>355</v>
      </c>
      <c r="F135" s="128" t="s">
        <v>204</v>
      </c>
      <c r="G135" s="133">
        <v>30038842</v>
      </c>
      <c r="H135" s="129">
        <v>41577</v>
      </c>
      <c r="I135" s="27">
        <v>41592</v>
      </c>
      <c r="J135" s="28">
        <v>-409.68</v>
      </c>
      <c r="K135" s="130" t="s">
        <v>204</v>
      </c>
      <c r="L135" s="28">
        <f t="shared" si="3"/>
        <v>409.68</v>
      </c>
      <c r="M135" s="123">
        <v>15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6"/>
      <c r="AX135" s="6"/>
    </row>
    <row r="136" spans="1:50" ht="15">
      <c r="A136" s="68" t="s">
        <v>201</v>
      </c>
      <c r="B136" s="88">
        <f t="shared" si="2"/>
        <v>1</v>
      </c>
      <c r="C136" s="26">
        <v>484</v>
      </c>
      <c r="D136" s="26" t="s">
        <v>354</v>
      </c>
      <c r="E136" s="89" t="s">
        <v>356</v>
      </c>
      <c r="F136" s="128" t="s">
        <v>204</v>
      </c>
      <c r="G136" s="133">
        <v>30039084</v>
      </c>
      <c r="H136" s="129">
        <v>41607</v>
      </c>
      <c r="I136" s="27">
        <v>41613</v>
      </c>
      <c r="J136" s="28">
        <v>-246.3</v>
      </c>
      <c r="K136" s="130" t="s">
        <v>204</v>
      </c>
      <c r="L136" s="28">
        <f t="shared" si="3"/>
        <v>246.3</v>
      </c>
      <c r="M136" s="123">
        <v>6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6"/>
      <c r="AX136" s="6"/>
    </row>
    <row r="137" spans="1:50" ht="15">
      <c r="A137" s="68" t="s">
        <v>201</v>
      </c>
      <c r="B137" s="88">
        <f t="shared" si="2"/>
        <v>1</v>
      </c>
      <c r="C137" s="26">
        <v>484</v>
      </c>
      <c r="D137" s="26" t="s">
        <v>354</v>
      </c>
      <c r="E137" s="89" t="s">
        <v>357</v>
      </c>
      <c r="F137" s="128" t="s">
        <v>204</v>
      </c>
      <c r="G137" s="133">
        <v>30039067</v>
      </c>
      <c r="H137" s="129">
        <v>41610</v>
      </c>
      <c r="I137" s="27">
        <v>41613</v>
      </c>
      <c r="J137" s="28">
        <v>-409.68</v>
      </c>
      <c r="K137" s="130" t="s">
        <v>204</v>
      </c>
      <c r="L137" s="28">
        <f t="shared" si="3"/>
        <v>409.68</v>
      </c>
      <c r="M137" s="123">
        <v>3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6"/>
      <c r="AX137" s="6"/>
    </row>
    <row r="138" spans="1:50" ht="15">
      <c r="A138" s="68" t="s">
        <v>201</v>
      </c>
      <c r="B138" s="88">
        <f t="shared" si="2"/>
        <v>1</v>
      </c>
      <c r="C138" s="26">
        <v>484</v>
      </c>
      <c r="D138" s="26" t="s">
        <v>354</v>
      </c>
      <c r="E138" s="89" t="s">
        <v>358</v>
      </c>
      <c r="F138" s="128" t="s">
        <v>204</v>
      </c>
      <c r="G138" s="133">
        <v>30038644</v>
      </c>
      <c r="H138" s="129">
        <v>41543</v>
      </c>
      <c r="I138" s="27">
        <v>41571</v>
      </c>
      <c r="J138" s="28">
        <v>-246.3</v>
      </c>
      <c r="K138" s="130" t="s">
        <v>204</v>
      </c>
      <c r="L138" s="28">
        <f t="shared" si="3"/>
        <v>246.3</v>
      </c>
      <c r="M138" s="123">
        <v>28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6"/>
      <c r="AX138" s="6"/>
    </row>
    <row r="139" spans="1:50" ht="15">
      <c r="A139" s="68" t="s">
        <v>201</v>
      </c>
      <c r="B139" s="88">
        <f t="shared" si="2"/>
        <v>1</v>
      </c>
      <c r="C139" s="26">
        <v>484</v>
      </c>
      <c r="D139" s="26" t="s">
        <v>354</v>
      </c>
      <c r="E139" s="89" t="s">
        <v>359</v>
      </c>
      <c r="F139" s="128" t="s">
        <v>204</v>
      </c>
      <c r="G139" s="133">
        <v>30038796</v>
      </c>
      <c r="H139" s="129">
        <v>41572</v>
      </c>
      <c r="I139" s="27">
        <v>41585</v>
      </c>
      <c r="J139" s="28">
        <v>-246.3</v>
      </c>
      <c r="K139" s="130" t="s">
        <v>204</v>
      </c>
      <c r="L139" s="28">
        <f t="shared" si="3"/>
        <v>246.3</v>
      </c>
      <c r="M139" s="123">
        <v>13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6"/>
      <c r="AX139" s="6"/>
    </row>
    <row r="140" spans="1:50" ht="15">
      <c r="A140" s="68" t="s">
        <v>201</v>
      </c>
      <c r="B140" s="88">
        <f t="shared" si="2"/>
        <v>1</v>
      </c>
      <c r="C140" s="26">
        <v>484</v>
      </c>
      <c r="D140" s="26" t="s">
        <v>354</v>
      </c>
      <c r="E140" s="89" t="s">
        <v>360</v>
      </c>
      <c r="F140" s="128" t="s">
        <v>204</v>
      </c>
      <c r="G140" s="133">
        <v>30038572</v>
      </c>
      <c r="H140" s="129">
        <v>41480</v>
      </c>
      <c r="I140" s="27">
        <v>41564</v>
      </c>
      <c r="J140" s="28">
        <v>-409.68</v>
      </c>
      <c r="K140" s="130" t="s">
        <v>204</v>
      </c>
      <c r="L140" s="28">
        <f t="shared" si="3"/>
        <v>409.68</v>
      </c>
      <c r="M140" s="123">
        <v>84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6"/>
      <c r="AX140" s="6"/>
    </row>
    <row r="141" spans="1:50" ht="15">
      <c r="A141" s="68" t="s">
        <v>201</v>
      </c>
      <c r="B141" s="88">
        <f t="shared" si="2"/>
        <v>1</v>
      </c>
      <c r="C141" s="26">
        <v>484</v>
      </c>
      <c r="D141" s="26" t="s">
        <v>354</v>
      </c>
      <c r="E141" s="89" t="s">
        <v>361</v>
      </c>
      <c r="F141" s="128" t="s">
        <v>204</v>
      </c>
      <c r="G141" s="133">
        <v>30038573</v>
      </c>
      <c r="H141" s="129">
        <v>41544</v>
      </c>
      <c r="I141" s="27">
        <v>41564</v>
      </c>
      <c r="J141" s="28">
        <v>-409.68</v>
      </c>
      <c r="K141" s="130" t="s">
        <v>204</v>
      </c>
      <c r="L141" s="28">
        <f t="shared" si="3"/>
        <v>409.68</v>
      </c>
      <c r="M141" s="123">
        <v>20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6"/>
      <c r="AX141" s="6"/>
    </row>
    <row r="142" spans="1:50" ht="15">
      <c r="A142" s="68" t="s">
        <v>201</v>
      </c>
      <c r="B142" s="88">
        <f aca="true" t="shared" si="4" ref="B142:B205">IF(C142&gt;0,1,0)</f>
        <v>1</v>
      </c>
      <c r="C142" s="26">
        <v>492</v>
      </c>
      <c r="D142" s="26" t="s">
        <v>362</v>
      </c>
      <c r="E142" s="89" t="s">
        <v>363</v>
      </c>
      <c r="F142" s="128" t="s">
        <v>204</v>
      </c>
      <c r="G142" s="133">
        <v>30038717</v>
      </c>
      <c r="H142" s="129">
        <v>41554</v>
      </c>
      <c r="I142" s="27">
        <v>41578</v>
      </c>
      <c r="J142" s="28">
        <v>-264</v>
      </c>
      <c r="K142" s="130" t="s">
        <v>204</v>
      </c>
      <c r="L142" s="28">
        <f t="shared" si="3"/>
        <v>264</v>
      </c>
      <c r="M142" s="123">
        <v>24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6"/>
      <c r="AX142" s="6"/>
    </row>
    <row r="143" spans="1:50" ht="15">
      <c r="A143" s="68" t="s">
        <v>201</v>
      </c>
      <c r="B143" s="88">
        <f t="shared" si="4"/>
        <v>1</v>
      </c>
      <c r="C143" s="26">
        <v>492</v>
      </c>
      <c r="D143" s="26" t="s">
        <v>362</v>
      </c>
      <c r="E143" s="89" t="s">
        <v>364</v>
      </c>
      <c r="F143" s="128" t="s">
        <v>204</v>
      </c>
      <c r="G143" s="133">
        <v>30038933</v>
      </c>
      <c r="H143" s="129">
        <v>41586</v>
      </c>
      <c r="I143" s="27">
        <v>41599</v>
      </c>
      <c r="J143" s="28">
        <v>-192.3</v>
      </c>
      <c r="K143" s="130" t="s">
        <v>204</v>
      </c>
      <c r="L143" s="28">
        <f aca="true" t="shared" si="5" ref="L143:L206">J143*-1</f>
        <v>192.3</v>
      </c>
      <c r="M143" s="123">
        <v>13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6"/>
      <c r="AX143" s="6"/>
    </row>
    <row r="144" spans="1:50" ht="15">
      <c r="A144" s="68" t="s">
        <v>201</v>
      </c>
      <c r="B144" s="88">
        <f t="shared" si="4"/>
        <v>1</v>
      </c>
      <c r="C144" s="26">
        <v>533</v>
      </c>
      <c r="D144" s="26" t="s">
        <v>365</v>
      </c>
      <c r="E144" s="89" t="s">
        <v>366</v>
      </c>
      <c r="F144" s="128" t="s">
        <v>204</v>
      </c>
      <c r="G144" s="133">
        <v>30038585</v>
      </c>
      <c r="H144" s="129">
        <v>41552</v>
      </c>
      <c r="I144" s="27">
        <v>41564</v>
      </c>
      <c r="J144" s="28">
        <v>-63.81</v>
      </c>
      <c r="K144" s="130" t="s">
        <v>204</v>
      </c>
      <c r="L144" s="28">
        <f t="shared" si="5"/>
        <v>63.81</v>
      </c>
      <c r="M144" s="123">
        <v>12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6"/>
      <c r="AX144" s="6"/>
    </row>
    <row r="145" spans="1:50" ht="15">
      <c r="A145" s="68" t="s">
        <v>201</v>
      </c>
      <c r="B145" s="88">
        <f t="shared" si="4"/>
        <v>1</v>
      </c>
      <c r="C145" s="26">
        <v>533</v>
      </c>
      <c r="D145" s="26" t="s">
        <v>365</v>
      </c>
      <c r="E145" s="89" t="s">
        <v>367</v>
      </c>
      <c r="F145" s="128" t="s">
        <v>204</v>
      </c>
      <c r="G145" s="133">
        <v>30039028</v>
      </c>
      <c r="H145" s="129">
        <v>41593</v>
      </c>
      <c r="I145" s="27">
        <v>41606</v>
      </c>
      <c r="J145" s="28">
        <v>-168.51</v>
      </c>
      <c r="K145" s="130" t="s">
        <v>204</v>
      </c>
      <c r="L145" s="28">
        <f t="shared" si="5"/>
        <v>168.51</v>
      </c>
      <c r="M145" s="123">
        <v>13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6"/>
      <c r="AX145" s="6"/>
    </row>
    <row r="146" spans="1:50" ht="15">
      <c r="A146" s="68" t="s">
        <v>201</v>
      </c>
      <c r="B146" s="88">
        <f t="shared" si="4"/>
        <v>1</v>
      </c>
      <c r="C146" s="26">
        <v>533</v>
      </c>
      <c r="D146" s="26" t="s">
        <v>365</v>
      </c>
      <c r="E146" s="89" t="s">
        <v>368</v>
      </c>
      <c r="F146" s="128" t="s">
        <v>204</v>
      </c>
      <c r="G146" s="133">
        <v>30039029</v>
      </c>
      <c r="H146" s="129">
        <v>41593</v>
      </c>
      <c r="I146" s="27">
        <v>41606</v>
      </c>
      <c r="J146" s="28">
        <v>-79</v>
      </c>
      <c r="K146" s="130" t="s">
        <v>204</v>
      </c>
      <c r="L146" s="28">
        <f t="shared" si="5"/>
        <v>79</v>
      </c>
      <c r="M146" s="123">
        <v>13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6"/>
      <c r="AX146" s="6"/>
    </row>
    <row r="147" spans="1:50" ht="15">
      <c r="A147" s="68" t="s">
        <v>201</v>
      </c>
      <c r="B147" s="88">
        <f t="shared" si="4"/>
        <v>1</v>
      </c>
      <c r="C147" s="26">
        <v>533</v>
      </c>
      <c r="D147" s="26" t="s">
        <v>365</v>
      </c>
      <c r="E147" s="89" t="s">
        <v>369</v>
      </c>
      <c r="F147" s="128" t="s">
        <v>204</v>
      </c>
      <c r="G147" s="133">
        <v>30039130</v>
      </c>
      <c r="H147" s="129">
        <v>41614</v>
      </c>
      <c r="I147" s="27">
        <v>41627</v>
      </c>
      <c r="J147" s="28">
        <v>-162.73</v>
      </c>
      <c r="K147" s="130" t="s">
        <v>204</v>
      </c>
      <c r="L147" s="28">
        <f t="shared" si="5"/>
        <v>162.73</v>
      </c>
      <c r="M147" s="123">
        <v>13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6"/>
      <c r="AX147" s="6"/>
    </row>
    <row r="148" spans="1:50" ht="15">
      <c r="A148" s="68" t="s">
        <v>201</v>
      </c>
      <c r="B148" s="88">
        <f t="shared" si="4"/>
        <v>1</v>
      </c>
      <c r="C148" s="26">
        <v>544</v>
      </c>
      <c r="D148" s="26" t="s">
        <v>370</v>
      </c>
      <c r="E148" s="89" t="s">
        <v>371</v>
      </c>
      <c r="F148" s="128" t="s">
        <v>204</v>
      </c>
      <c r="G148" s="133">
        <v>30038735</v>
      </c>
      <c r="H148" s="129">
        <v>41565</v>
      </c>
      <c r="I148" s="27">
        <v>41578</v>
      </c>
      <c r="J148" s="28">
        <v>-92.61</v>
      </c>
      <c r="K148" s="130" t="s">
        <v>204</v>
      </c>
      <c r="L148" s="28">
        <f t="shared" si="5"/>
        <v>92.61</v>
      </c>
      <c r="M148" s="123">
        <v>13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6"/>
      <c r="AX148" s="6"/>
    </row>
    <row r="149" spans="1:50" ht="15">
      <c r="A149" s="68" t="s">
        <v>201</v>
      </c>
      <c r="B149" s="88">
        <f t="shared" si="4"/>
        <v>1</v>
      </c>
      <c r="C149" s="26">
        <v>548</v>
      </c>
      <c r="D149" s="26" t="s">
        <v>372</v>
      </c>
      <c r="E149" s="89" t="s">
        <v>373</v>
      </c>
      <c r="F149" s="128" t="s">
        <v>204</v>
      </c>
      <c r="G149" s="133">
        <v>30038780</v>
      </c>
      <c r="H149" s="129">
        <v>41555</v>
      </c>
      <c r="I149" s="27">
        <v>41585</v>
      </c>
      <c r="J149" s="28">
        <v>-86.1</v>
      </c>
      <c r="K149" s="130" t="s">
        <v>204</v>
      </c>
      <c r="L149" s="28">
        <f t="shared" si="5"/>
        <v>86.1</v>
      </c>
      <c r="M149" s="123">
        <v>30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6"/>
      <c r="AX149" s="6"/>
    </row>
    <row r="150" spans="1:50" ht="15">
      <c r="A150" s="68" t="s">
        <v>201</v>
      </c>
      <c r="B150" s="88">
        <f t="shared" si="4"/>
        <v>1</v>
      </c>
      <c r="C150" s="26">
        <v>552</v>
      </c>
      <c r="D150" s="26" t="s">
        <v>374</v>
      </c>
      <c r="E150" s="89" t="s">
        <v>375</v>
      </c>
      <c r="F150" s="128" t="s">
        <v>204</v>
      </c>
      <c r="G150" s="133">
        <v>30038858</v>
      </c>
      <c r="H150" s="129">
        <v>41583</v>
      </c>
      <c r="I150" s="27">
        <v>41592</v>
      </c>
      <c r="J150" s="28">
        <v>-4288</v>
      </c>
      <c r="K150" s="130" t="s">
        <v>204</v>
      </c>
      <c r="L150" s="28">
        <f t="shared" si="5"/>
        <v>4288</v>
      </c>
      <c r="M150" s="123">
        <v>9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6"/>
      <c r="AX150" s="6"/>
    </row>
    <row r="151" spans="1:50" ht="15">
      <c r="A151" s="68" t="s">
        <v>201</v>
      </c>
      <c r="B151" s="88">
        <f t="shared" si="4"/>
        <v>1</v>
      </c>
      <c r="C151" s="26">
        <v>552</v>
      </c>
      <c r="D151" s="26" t="s">
        <v>374</v>
      </c>
      <c r="E151" s="89" t="s">
        <v>376</v>
      </c>
      <c r="F151" s="128" t="s">
        <v>204</v>
      </c>
      <c r="G151" s="133">
        <v>30038686</v>
      </c>
      <c r="H151" s="129">
        <v>41559</v>
      </c>
      <c r="I151" s="27">
        <v>41571</v>
      </c>
      <c r="J151" s="28">
        <v>-17962</v>
      </c>
      <c r="K151" s="130" t="s">
        <v>204</v>
      </c>
      <c r="L151" s="28">
        <f t="shared" si="5"/>
        <v>17962</v>
      </c>
      <c r="M151" s="123">
        <v>12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6"/>
      <c r="AX151" s="6"/>
    </row>
    <row r="152" spans="1:50" ht="15">
      <c r="A152" s="68" t="s">
        <v>201</v>
      </c>
      <c r="B152" s="88">
        <f t="shared" si="4"/>
        <v>1</v>
      </c>
      <c r="C152" s="26">
        <v>552</v>
      </c>
      <c r="D152" s="26" t="s">
        <v>374</v>
      </c>
      <c r="E152" s="89" t="s">
        <v>377</v>
      </c>
      <c r="F152" s="128" t="s">
        <v>204</v>
      </c>
      <c r="G152" s="133">
        <v>30038857</v>
      </c>
      <c r="H152" s="129">
        <v>41583</v>
      </c>
      <c r="I152" s="27">
        <v>41592</v>
      </c>
      <c r="J152" s="28">
        <v>-4230</v>
      </c>
      <c r="K152" s="130" t="s">
        <v>204</v>
      </c>
      <c r="L152" s="28">
        <f t="shared" si="5"/>
        <v>4230</v>
      </c>
      <c r="M152" s="123">
        <v>9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6"/>
      <c r="AX152" s="6"/>
    </row>
    <row r="153" spans="1:50" ht="15">
      <c r="A153" s="68" t="s">
        <v>201</v>
      </c>
      <c r="B153" s="88">
        <f t="shared" si="4"/>
        <v>1</v>
      </c>
      <c r="C153" s="26">
        <v>559</v>
      </c>
      <c r="D153" s="26" t="s">
        <v>378</v>
      </c>
      <c r="E153" s="89" t="s">
        <v>379</v>
      </c>
      <c r="F153" s="128" t="s">
        <v>204</v>
      </c>
      <c r="G153" s="133">
        <v>30038748</v>
      </c>
      <c r="H153" s="129">
        <v>41564</v>
      </c>
      <c r="I153" s="27">
        <v>41578</v>
      </c>
      <c r="J153" s="28">
        <v>-855</v>
      </c>
      <c r="K153" s="130" t="s">
        <v>204</v>
      </c>
      <c r="L153" s="28">
        <f t="shared" si="5"/>
        <v>855</v>
      </c>
      <c r="M153" s="123">
        <v>14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6"/>
      <c r="AX153" s="6"/>
    </row>
    <row r="154" spans="1:50" ht="15">
      <c r="A154" s="68" t="s">
        <v>201</v>
      </c>
      <c r="B154" s="88">
        <f t="shared" si="4"/>
        <v>1</v>
      </c>
      <c r="C154" s="26">
        <v>565</v>
      </c>
      <c r="D154" s="26" t="s">
        <v>380</v>
      </c>
      <c r="E154" s="89" t="s">
        <v>381</v>
      </c>
      <c r="F154" s="128" t="s">
        <v>204</v>
      </c>
      <c r="G154" s="133">
        <v>30038903</v>
      </c>
      <c r="H154" s="129">
        <v>41586</v>
      </c>
      <c r="I154" s="27">
        <v>41599</v>
      </c>
      <c r="J154" s="28">
        <v>-8520</v>
      </c>
      <c r="K154" s="130" t="s">
        <v>204</v>
      </c>
      <c r="L154" s="28">
        <f t="shared" si="5"/>
        <v>8520</v>
      </c>
      <c r="M154" s="123">
        <v>13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6"/>
      <c r="AX154" s="6"/>
    </row>
    <row r="155" spans="1:50" ht="15">
      <c r="A155" s="68" t="s">
        <v>201</v>
      </c>
      <c r="B155" s="88">
        <f t="shared" si="4"/>
        <v>1</v>
      </c>
      <c r="C155" s="26">
        <v>566</v>
      </c>
      <c r="D155" s="26" t="s">
        <v>382</v>
      </c>
      <c r="E155" s="89" t="s">
        <v>383</v>
      </c>
      <c r="F155" s="128" t="s">
        <v>204</v>
      </c>
      <c r="G155" s="133">
        <v>30038529</v>
      </c>
      <c r="H155" s="129">
        <v>41543</v>
      </c>
      <c r="I155" s="27">
        <v>41557</v>
      </c>
      <c r="J155" s="28">
        <v>-127.7</v>
      </c>
      <c r="K155" s="130" t="s">
        <v>204</v>
      </c>
      <c r="L155" s="28">
        <f t="shared" si="5"/>
        <v>127.7</v>
      </c>
      <c r="M155" s="123">
        <v>14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6"/>
      <c r="AX155" s="6"/>
    </row>
    <row r="156" spans="1:50" ht="15">
      <c r="A156" s="68" t="s">
        <v>201</v>
      </c>
      <c r="B156" s="88">
        <f t="shared" si="4"/>
        <v>1</v>
      </c>
      <c r="C156" s="26">
        <v>566</v>
      </c>
      <c r="D156" s="26" t="s">
        <v>382</v>
      </c>
      <c r="E156" s="89" t="s">
        <v>384</v>
      </c>
      <c r="F156" s="128" t="s">
        <v>204</v>
      </c>
      <c r="G156" s="133">
        <v>30038602</v>
      </c>
      <c r="H156" s="129">
        <v>41555</v>
      </c>
      <c r="I156" s="27">
        <v>41564</v>
      </c>
      <c r="J156" s="28">
        <v>-78.77</v>
      </c>
      <c r="K156" s="130" t="s">
        <v>204</v>
      </c>
      <c r="L156" s="28">
        <f t="shared" si="5"/>
        <v>78.77</v>
      </c>
      <c r="M156" s="123">
        <v>9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6"/>
      <c r="AX156" s="6"/>
    </row>
    <row r="157" spans="1:50" ht="15">
      <c r="A157" s="68" t="s">
        <v>201</v>
      </c>
      <c r="B157" s="88">
        <f t="shared" si="4"/>
        <v>1</v>
      </c>
      <c r="C157" s="26">
        <v>566</v>
      </c>
      <c r="D157" s="26" t="s">
        <v>382</v>
      </c>
      <c r="E157" s="89" t="s">
        <v>385</v>
      </c>
      <c r="F157" s="128" t="s">
        <v>204</v>
      </c>
      <c r="G157" s="133">
        <v>30039103</v>
      </c>
      <c r="H157" s="129">
        <v>41617</v>
      </c>
      <c r="I157" s="27">
        <v>41620</v>
      </c>
      <c r="J157" s="28">
        <v>-88.34</v>
      </c>
      <c r="K157" s="130" t="s">
        <v>204</v>
      </c>
      <c r="L157" s="28">
        <f t="shared" si="5"/>
        <v>88.34</v>
      </c>
      <c r="M157" s="123">
        <v>3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6"/>
      <c r="AX157" s="6"/>
    </row>
    <row r="158" spans="1:50" ht="15">
      <c r="A158" s="68" t="s">
        <v>201</v>
      </c>
      <c r="B158" s="88">
        <f t="shared" si="4"/>
        <v>1</v>
      </c>
      <c r="C158" s="26">
        <v>566</v>
      </c>
      <c r="D158" s="26" t="s">
        <v>382</v>
      </c>
      <c r="E158" s="89" t="s">
        <v>386</v>
      </c>
      <c r="F158" s="128" t="s">
        <v>204</v>
      </c>
      <c r="G158" s="133">
        <v>30039102</v>
      </c>
      <c r="H158" s="129">
        <v>41618</v>
      </c>
      <c r="I158" s="27">
        <v>41620</v>
      </c>
      <c r="J158" s="28">
        <v>-13.49</v>
      </c>
      <c r="K158" s="130" t="s">
        <v>204</v>
      </c>
      <c r="L158" s="28">
        <f t="shared" si="5"/>
        <v>13.49</v>
      </c>
      <c r="M158" s="123">
        <v>2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6"/>
      <c r="AX158" s="6"/>
    </row>
    <row r="159" spans="1:50" ht="15">
      <c r="A159" s="68" t="s">
        <v>201</v>
      </c>
      <c r="B159" s="88">
        <f t="shared" si="4"/>
        <v>1</v>
      </c>
      <c r="C159" s="26">
        <v>571</v>
      </c>
      <c r="D159" s="26" t="s">
        <v>387</v>
      </c>
      <c r="E159" s="89" t="s">
        <v>388</v>
      </c>
      <c r="F159" s="128" t="s">
        <v>204</v>
      </c>
      <c r="G159" s="133">
        <v>30039054</v>
      </c>
      <c r="H159" s="129">
        <v>41600</v>
      </c>
      <c r="I159" s="27">
        <v>41620</v>
      </c>
      <c r="J159" s="28">
        <v>-1085.34</v>
      </c>
      <c r="K159" s="130" t="s">
        <v>389</v>
      </c>
      <c r="L159" s="28">
        <f t="shared" si="5"/>
        <v>1085.34</v>
      </c>
      <c r="M159" s="123">
        <v>20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6"/>
      <c r="AX159" s="6"/>
    </row>
    <row r="160" spans="1:50" ht="15">
      <c r="A160" s="68" t="s">
        <v>201</v>
      </c>
      <c r="B160" s="88">
        <f t="shared" si="4"/>
        <v>1</v>
      </c>
      <c r="C160" s="26">
        <v>592</v>
      </c>
      <c r="D160" s="26" t="s">
        <v>390</v>
      </c>
      <c r="E160" s="89" t="s">
        <v>391</v>
      </c>
      <c r="F160" s="128" t="s">
        <v>204</v>
      </c>
      <c r="G160" s="133">
        <v>30038883</v>
      </c>
      <c r="H160" s="129">
        <v>41564</v>
      </c>
      <c r="I160" s="27">
        <v>41592</v>
      </c>
      <c r="J160" s="28">
        <v>-144.08</v>
      </c>
      <c r="K160" s="130" t="s">
        <v>204</v>
      </c>
      <c r="L160" s="28">
        <f t="shared" si="5"/>
        <v>144.08</v>
      </c>
      <c r="M160" s="123">
        <v>28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6"/>
      <c r="AX160" s="6"/>
    </row>
    <row r="161" spans="1:50" ht="15">
      <c r="A161" s="68" t="s">
        <v>201</v>
      </c>
      <c r="B161" s="88">
        <f t="shared" si="4"/>
        <v>1</v>
      </c>
      <c r="C161" s="26">
        <v>592</v>
      </c>
      <c r="D161" s="26" t="s">
        <v>390</v>
      </c>
      <c r="E161" s="89" t="s">
        <v>392</v>
      </c>
      <c r="F161" s="128" t="s">
        <v>204</v>
      </c>
      <c r="G161" s="133">
        <v>30038923</v>
      </c>
      <c r="H161" s="129">
        <v>41590</v>
      </c>
      <c r="I161" s="27">
        <v>41606</v>
      </c>
      <c r="J161" s="28">
        <v>-180.1</v>
      </c>
      <c r="K161" s="130" t="s">
        <v>204</v>
      </c>
      <c r="L161" s="28">
        <f t="shared" si="5"/>
        <v>180.1</v>
      </c>
      <c r="M161" s="123">
        <v>16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6"/>
      <c r="AX161" s="6"/>
    </row>
    <row r="162" spans="1:50" ht="15">
      <c r="A162" s="68" t="s">
        <v>201</v>
      </c>
      <c r="B162" s="88">
        <f t="shared" si="4"/>
        <v>1</v>
      </c>
      <c r="C162" s="26">
        <v>592</v>
      </c>
      <c r="D162" s="26" t="s">
        <v>390</v>
      </c>
      <c r="E162" s="89" t="s">
        <v>393</v>
      </c>
      <c r="F162" s="128" t="s">
        <v>204</v>
      </c>
      <c r="G162" s="133">
        <v>30039122</v>
      </c>
      <c r="H162" s="129">
        <v>41614</v>
      </c>
      <c r="I162" s="27">
        <v>41620</v>
      </c>
      <c r="J162" s="28">
        <v>-144.08</v>
      </c>
      <c r="K162" s="130" t="s">
        <v>204</v>
      </c>
      <c r="L162" s="28">
        <f t="shared" si="5"/>
        <v>144.08</v>
      </c>
      <c r="M162" s="123">
        <v>6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6"/>
      <c r="AX162" s="6"/>
    </row>
    <row r="163" spans="1:50" ht="15">
      <c r="A163" s="68" t="s">
        <v>201</v>
      </c>
      <c r="B163" s="88">
        <f t="shared" si="4"/>
        <v>1</v>
      </c>
      <c r="C163" s="26">
        <v>592</v>
      </c>
      <c r="D163" s="26" t="s">
        <v>390</v>
      </c>
      <c r="E163" s="89" t="s">
        <v>394</v>
      </c>
      <c r="F163" s="128" t="s">
        <v>204</v>
      </c>
      <c r="G163" s="133">
        <v>30038663</v>
      </c>
      <c r="H163" s="129">
        <v>41550</v>
      </c>
      <c r="I163" s="27">
        <v>41571</v>
      </c>
      <c r="J163" s="28">
        <v>-182.08</v>
      </c>
      <c r="K163" s="130" t="s">
        <v>204</v>
      </c>
      <c r="L163" s="28">
        <f t="shared" si="5"/>
        <v>182.08</v>
      </c>
      <c r="M163" s="123">
        <v>21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6"/>
      <c r="AX163" s="6"/>
    </row>
    <row r="164" spans="1:50" ht="15">
      <c r="A164" s="68" t="s">
        <v>201</v>
      </c>
      <c r="B164" s="88">
        <f t="shared" si="4"/>
        <v>1</v>
      </c>
      <c r="C164" s="26">
        <v>622</v>
      </c>
      <c r="D164" s="26" t="s">
        <v>395</v>
      </c>
      <c r="E164" s="89" t="s">
        <v>396</v>
      </c>
      <c r="F164" s="128" t="s">
        <v>204</v>
      </c>
      <c r="G164" s="133">
        <v>30038790</v>
      </c>
      <c r="H164" s="129">
        <v>41568</v>
      </c>
      <c r="I164" s="27">
        <v>41592</v>
      </c>
      <c r="J164" s="28">
        <v>-4950.75</v>
      </c>
      <c r="K164" s="130" t="s">
        <v>389</v>
      </c>
      <c r="L164" s="28">
        <f t="shared" si="5"/>
        <v>4950.75</v>
      </c>
      <c r="M164" s="123">
        <v>24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6"/>
      <c r="AX164" s="6"/>
    </row>
    <row r="165" spans="1:50" ht="15">
      <c r="A165" s="68" t="s">
        <v>201</v>
      </c>
      <c r="B165" s="88">
        <f t="shared" si="4"/>
        <v>1</v>
      </c>
      <c r="C165" s="26">
        <v>637</v>
      </c>
      <c r="D165" s="26" t="s">
        <v>397</v>
      </c>
      <c r="E165" s="89" t="s">
        <v>398</v>
      </c>
      <c r="F165" s="128" t="s">
        <v>204</v>
      </c>
      <c r="G165" s="133">
        <v>30038862</v>
      </c>
      <c r="H165" s="129">
        <v>41586</v>
      </c>
      <c r="I165" s="27">
        <v>41592</v>
      </c>
      <c r="J165" s="28">
        <v>-5596.5</v>
      </c>
      <c r="K165" s="130" t="s">
        <v>204</v>
      </c>
      <c r="L165" s="28">
        <f t="shared" si="5"/>
        <v>5596.5</v>
      </c>
      <c r="M165" s="123">
        <v>6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6"/>
      <c r="AX165" s="6"/>
    </row>
    <row r="166" spans="1:50" ht="15">
      <c r="A166" s="68" t="s">
        <v>201</v>
      </c>
      <c r="B166" s="88">
        <f t="shared" si="4"/>
        <v>1</v>
      </c>
      <c r="C166" s="26">
        <v>637</v>
      </c>
      <c r="D166" s="26" t="s">
        <v>397</v>
      </c>
      <c r="E166" s="89" t="s">
        <v>399</v>
      </c>
      <c r="F166" s="128" t="s">
        <v>204</v>
      </c>
      <c r="G166" s="133">
        <v>30038562</v>
      </c>
      <c r="H166" s="129">
        <v>41541</v>
      </c>
      <c r="I166" s="27">
        <v>41564</v>
      </c>
      <c r="J166" s="28">
        <v>-4965.63</v>
      </c>
      <c r="K166" s="130" t="s">
        <v>389</v>
      </c>
      <c r="L166" s="28">
        <f t="shared" si="5"/>
        <v>4965.63</v>
      </c>
      <c r="M166" s="123">
        <v>23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6"/>
      <c r="AX166" s="6"/>
    </row>
    <row r="167" spans="1:50" ht="15">
      <c r="A167" s="68" t="s">
        <v>201</v>
      </c>
      <c r="B167" s="88">
        <f t="shared" si="4"/>
        <v>1</v>
      </c>
      <c r="C167" s="26">
        <v>637</v>
      </c>
      <c r="D167" s="26" t="s">
        <v>397</v>
      </c>
      <c r="E167" s="89" t="s">
        <v>400</v>
      </c>
      <c r="F167" s="128" t="s">
        <v>204</v>
      </c>
      <c r="G167" s="133">
        <v>30038561</v>
      </c>
      <c r="H167" s="129">
        <v>41541</v>
      </c>
      <c r="I167" s="27">
        <v>41564</v>
      </c>
      <c r="J167" s="28">
        <v>-1229.59</v>
      </c>
      <c r="K167" s="130" t="s">
        <v>389</v>
      </c>
      <c r="L167" s="28">
        <f t="shared" si="5"/>
        <v>1229.59</v>
      </c>
      <c r="M167" s="123">
        <v>23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6"/>
      <c r="AX167" s="6"/>
    </row>
    <row r="168" spans="1:50" ht="15">
      <c r="A168" s="68" t="s">
        <v>201</v>
      </c>
      <c r="B168" s="88">
        <f t="shared" si="4"/>
        <v>1</v>
      </c>
      <c r="C168" s="26">
        <v>637</v>
      </c>
      <c r="D168" s="26" t="s">
        <v>397</v>
      </c>
      <c r="E168" s="89" t="s">
        <v>401</v>
      </c>
      <c r="F168" s="128" t="s">
        <v>204</v>
      </c>
      <c r="G168" s="133">
        <v>30038815</v>
      </c>
      <c r="H168" s="129">
        <v>41579</v>
      </c>
      <c r="I168" s="27">
        <v>41585</v>
      </c>
      <c r="J168" s="28">
        <v>-4965.63</v>
      </c>
      <c r="K168" s="130" t="s">
        <v>204</v>
      </c>
      <c r="L168" s="28">
        <f t="shared" si="5"/>
        <v>4965.63</v>
      </c>
      <c r="M168" s="123">
        <v>6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6"/>
      <c r="AX168" s="6"/>
    </row>
    <row r="169" spans="1:50" ht="15">
      <c r="A169" s="68" t="s">
        <v>201</v>
      </c>
      <c r="B169" s="88">
        <f t="shared" si="4"/>
        <v>1</v>
      </c>
      <c r="C169" s="26">
        <v>637</v>
      </c>
      <c r="D169" s="26" t="s">
        <v>397</v>
      </c>
      <c r="E169" s="89" t="s">
        <v>402</v>
      </c>
      <c r="F169" s="128" t="s">
        <v>204</v>
      </c>
      <c r="G169" s="133">
        <v>30038816</v>
      </c>
      <c r="H169" s="129">
        <v>41579</v>
      </c>
      <c r="I169" s="27">
        <v>41585</v>
      </c>
      <c r="J169" s="28">
        <v>-1229.59</v>
      </c>
      <c r="K169" s="130" t="s">
        <v>204</v>
      </c>
      <c r="L169" s="28">
        <f t="shared" si="5"/>
        <v>1229.59</v>
      </c>
      <c r="M169" s="123">
        <v>6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6"/>
      <c r="AX169" s="6"/>
    </row>
    <row r="170" spans="1:50" ht="15">
      <c r="A170" s="68" t="s">
        <v>201</v>
      </c>
      <c r="B170" s="88">
        <f t="shared" si="4"/>
        <v>1</v>
      </c>
      <c r="C170" s="26">
        <v>637</v>
      </c>
      <c r="D170" s="26" t="s">
        <v>397</v>
      </c>
      <c r="E170" s="89" t="s">
        <v>403</v>
      </c>
      <c r="F170" s="128" t="s">
        <v>204</v>
      </c>
      <c r="G170" s="133">
        <v>30039062</v>
      </c>
      <c r="H170" s="129">
        <v>41599</v>
      </c>
      <c r="I170" s="27">
        <v>41613</v>
      </c>
      <c r="J170" s="28">
        <v>-2877.04</v>
      </c>
      <c r="K170" s="130" t="s">
        <v>204</v>
      </c>
      <c r="L170" s="28">
        <f t="shared" si="5"/>
        <v>2877.04</v>
      </c>
      <c r="M170" s="123">
        <v>14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6"/>
      <c r="AX170" s="6"/>
    </row>
    <row r="171" spans="1:50" ht="15">
      <c r="A171" s="68" t="s">
        <v>201</v>
      </c>
      <c r="B171" s="88">
        <f t="shared" si="4"/>
        <v>1</v>
      </c>
      <c r="C171" s="26">
        <v>637</v>
      </c>
      <c r="D171" s="26" t="s">
        <v>397</v>
      </c>
      <c r="E171" s="89" t="s">
        <v>404</v>
      </c>
      <c r="F171" s="128" t="s">
        <v>204</v>
      </c>
      <c r="G171" s="133">
        <v>30039081</v>
      </c>
      <c r="H171" s="129">
        <v>41606</v>
      </c>
      <c r="I171" s="27">
        <v>41613</v>
      </c>
      <c r="J171" s="28">
        <v>-1549.8</v>
      </c>
      <c r="K171" s="130" t="s">
        <v>204</v>
      </c>
      <c r="L171" s="28">
        <f t="shared" si="5"/>
        <v>1549.8</v>
      </c>
      <c r="M171" s="123">
        <v>7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6"/>
      <c r="AX171" s="6"/>
    </row>
    <row r="172" spans="1:50" ht="15">
      <c r="A172" s="68" t="s">
        <v>201</v>
      </c>
      <c r="B172" s="88">
        <f t="shared" si="4"/>
        <v>1</v>
      </c>
      <c r="C172" s="26">
        <v>637</v>
      </c>
      <c r="D172" s="26" t="s">
        <v>397</v>
      </c>
      <c r="E172" s="89" t="s">
        <v>405</v>
      </c>
      <c r="F172" s="128" t="s">
        <v>204</v>
      </c>
      <c r="G172" s="133">
        <v>30039106</v>
      </c>
      <c r="H172" s="129">
        <v>41606</v>
      </c>
      <c r="I172" s="27">
        <v>41620</v>
      </c>
      <c r="J172" s="28">
        <v>-4965.63</v>
      </c>
      <c r="K172" s="130" t="s">
        <v>204</v>
      </c>
      <c r="L172" s="28">
        <f t="shared" si="5"/>
        <v>4965.63</v>
      </c>
      <c r="M172" s="123">
        <v>14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6"/>
      <c r="AX172" s="6"/>
    </row>
    <row r="173" spans="1:50" ht="15">
      <c r="A173" s="68" t="s">
        <v>201</v>
      </c>
      <c r="B173" s="88">
        <f t="shared" si="4"/>
        <v>1</v>
      </c>
      <c r="C173" s="26">
        <v>637</v>
      </c>
      <c r="D173" s="26" t="s">
        <v>397</v>
      </c>
      <c r="E173" s="89" t="s">
        <v>406</v>
      </c>
      <c r="F173" s="128" t="s">
        <v>204</v>
      </c>
      <c r="G173" s="133">
        <v>30039107</v>
      </c>
      <c r="H173" s="129">
        <v>41606</v>
      </c>
      <c r="I173" s="27">
        <v>41620</v>
      </c>
      <c r="J173" s="28">
        <v>-1229.59</v>
      </c>
      <c r="K173" s="130" t="s">
        <v>204</v>
      </c>
      <c r="L173" s="28">
        <f t="shared" si="5"/>
        <v>1229.59</v>
      </c>
      <c r="M173" s="123">
        <v>14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6"/>
      <c r="AX173" s="6"/>
    </row>
    <row r="174" spans="1:50" ht="15">
      <c r="A174" s="68" t="s">
        <v>201</v>
      </c>
      <c r="B174" s="88">
        <f t="shared" si="4"/>
        <v>1</v>
      </c>
      <c r="C174" s="26">
        <v>637</v>
      </c>
      <c r="D174" s="26" t="s">
        <v>397</v>
      </c>
      <c r="E174" s="89" t="s">
        <v>407</v>
      </c>
      <c r="F174" s="128" t="s">
        <v>204</v>
      </c>
      <c r="G174" s="133">
        <v>30039171</v>
      </c>
      <c r="H174" s="129">
        <v>41620</v>
      </c>
      <c r="I174" s="27">
        <v>41627</v>
      </c>
      <c r="J174" s="28">
        <v>-510.43</v>
      </c>
      <c r="K174" s="130" t="s">
        <v>204</v>
      </c>
      <c r="L174" s="28">
        <f t="shared" si="5"/>
        <v>510.43</v>
      </c>
      <c r="M174" s="123">
        <v>7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6"/>
      <c r="AX174" s="6"/>
    </row>
    <row r="175" spans="1:50" ht="15">
      <c r="A175" s="68" t="s">
        <v>201</v>
      </c>
      <c r="B175" s="88">
        <f t="shared" si="4"/>
        <v>1</v>
      </c>
      <c r="C175" s="26">
        <v>637</v>
      </c>
      <c r="D175" s="26" t="s">
        <v>397</v>
      </c>
      <c r="E175" s="89" t="s">
        <v>408</v>
      </c>
      <c r="F175" s="128" t="s">
        <v>204</v>
      </c>
      <c r="G175" s="133">
        <v>30039170</v>
      </c>
      <c r="H175" s="129">
        <v>41620</v>
      </c>
      <c r="I175" s="27">
        <v>41627</v>
      </c>
      <c r="J175" s="28">
        <v>-204.3</v>
      </c>
      <c r="K175" s="130" t="s">
        <v>204</v>
      </c>
      <c r="L175" s="28">
        <f t="shared" si="5"/>
        <v>204.3</v>
      </c>
      <c r="M175" s="123">
        <v>7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6"/>
      <c r="AX175" s="6"/>
    </row>
    <row r="176" spans="1:50" ht="15">
      <c r="A176" s="68" t="s">
        <v>201</v>
      </c>
      <c r="B176" s="88">
        <f t="shared" si="4"/>
        <v>1</v>
      </c>
      <c r="C176" s="26">
        <v>637</v>
      </c>
      <c r="D176" s="26" t="s">
        <v>397</v>
      </c>
      <c r="E176" s="89" t="s">
        <v>409</v>
      </c>
      <c r="F176" s="128" t="s">
        <v>204</v>
      </c>
      <c r="G176" s="133">
        <v>30039169</v>
      </c>
      <c r="H176" s="129">
        <v>41620</v>
      </c>
      <c r="I176" s="27">
        <v>41627</v>
      </c>
      <c r="J176" s="28">
        <v>-211.9</v>
      </c>
      <c r="K176" s="130" t="s">
        <v>204</v>
      </c>
      <c r="L176" s="28">
        <f t="shared" si="5"/>
        <v>211.9</v>
      </c>
      <c r="M176" s="123">
        <v>7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6"/>
      <c r="AX176" s="6"/>
    </row>
    <row r="177" spans="1:50" ht="15">
      <c r="A177" s="68" t="s">
        <v>201</v>
      </c>
      <c r="B177" s="88">
        <f t="shared" si="4"/>
        <v>1</v>
      </c>
      <c r="C177" s="26">
        <v>642</v>
      </c>
      <c r="D177" s="26" t="s">
        <v>410</v>
      </c>
      <c r="E177" s="89" t="s">
        <v>411</v>
      </c>
      <c r="F177" s="128" t="s">
        <v>204</v>
      </c>
      <c r="G177" s="133">
        <v>30039042</v>
      </c>
      <c r="H177" s="129">
        <v>41589</v>
      </c>
      <c r="I177" s="27">
        <v>41606</v>
      </c>
      <c r="J177" s="28">
        <v>-6108.62</v>
      </c>
      <c r="K177" s="130" t="s">
        <v>204</v>
      </c>
      <c r="L177" s="28">
        <f t="shared" si="5"/>
        <v>6108.62</v>
      </c>
      <c r="M177" s="123">
        <v>17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6"/>
      <c r="AX177" s="6"/>
    </row>
    <row r="178" spans="1:50" ht="15">
      <c r="A178" s="68" t="s">
        <v>201</v>
      </c>
      <c r="B178" s="88">
        <f t="shared" si="4"/>
        <v>1</v>
      </c>
      <c r="C178" s="26">
        <v>644</v>
      </c>
      <c r="D178" s="26" t="s">
        <v>412</v>
      </c>
      <c r="E178" s="89" t="s">
        <v>413</v>
      </c>
      <c r="F178" s="128" t="s">
        <v>204</v>
      </c>
      <c r="G178" s="133">
        <v>30038543</v>
      </c>
      <c r="H178" s="129">
        <v>41544</v>
      </c>
      <c r="I178" s="27">
        <v>41557</v>
      </c>
      <c r="J178" s="28">
        <v>-553.88</v>
      </c>
      <c r="K178" s="130" t="s">
        <v>204</v>
      </c>
      <c r="L178" s="28">
        <f t="shared" si="5"/>
        <v>553.88</v>
      </c>
      <c r="M178" s="123">
        <v>13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6"/>
      <c r="AX178" s="6"/>
    </row>
    <row r="179" spans="1:50" ht="15">
      <c r="A179" s="68" t="s">
        <v>201</v>
      </c>
      <c r="B179" s="88">
        <f t="shared" si="4"/>
        <v>1</v>
      </c>
      <c r="C179" s="26">
        <v>644</v>
      </c>
      <c r="D179" s="26" t="s">
        <v>412</v>
      </c>
      <c r="E179" s="89" t="s">
        <v>414</v>
      </c>
      <c r="F179" s="128" t="s">
        <v>204</v>
      </c>
      <c r="G179" s="133">
        <v>30038743</v>
      </c>
      <c r="H179" s="129">
        <v>41562</v>
      </c>
      <c r="I179" s="27">
        <v>41578</v>
      </c>
      <c r="J179" s="28">
        <v>-553.88</v>
      </c>
      <c r="K179" s="130" t="s">
        <v>204</v>
      </c>
      <c r="L179" s="28">
        <f t="shared" si="5"/>
        <v>553.88</v>
      </c>
      <c r="M179" s="123">
        <v>16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6"/>
      <c r="AX179" s="6"/>
    </row>
    <row r="180" spans="1:50" ht="15">
      <c r="A180" s="68" t="s">
        <v>201</v>
      </c>
      <c r="B180" s="88">
        <f t="shared" si="4"/>
        <v>1</v>
      </c>
      <c r="C180" s="26">
        <v>644</v>
      </c>
      <c r="D180" s="26" t="s">
        <v>412</v>
      </c>
      <c r="E180" s="89" t="s">
        <v>415</v>
      </c>
      <c r="F180" s="128" t="s">
        <v>204</v>
      </c>
      <c r="G180" s="133">
        <v>30038744</v>
      </c>
      <c r="H180" s="129">
        <v>41562</v>
      </c>
      <c r="I180" s="27">
        <v>41578</v>
      </c>
      <c r="J180" s="28">
        <v>-253.11</v>
      </c>
      <c r="K180" s="130" t="s">
        <v>204</v>
      </c>
      <c r="L180" s="28">
        <f t="shared" si="5"/>
        <v>253.11</v>
      </c>
      <c r="M180" s="123">
        <v>16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6"/>
      <c r="AX180" s="6"/>
    </row>
    <row r="181" spans="1:50" ht="15">
      <c r="A181" s="68" t="s">
        <v>201</v>
      </c>
      <c r="B181" s="88">
        <f t="shared" si="4"/>
        <v>1</v>
      </c>
      <c r="C181" s="26">
        <v>644</v>
      </c>
      <c r="D181" s="26" t="s">
        <v>412</v>
      </c>
      <c r="E181" s="89" t="s">
        <v>416</v>
      </c>
      <c r="F181" s="128" t="s">
        <v>204</v>
      </c>
      <c r="G181" s="133">
        <v>30038745</v>
      </c>
      <c r="H181" s="129">
        <v>41562</v>
      </c>
      <c r="I181" s="27">
        <v>41578</v>
      </c>
      <c r="J181" s="28">
        <v>-821.64</v>
      </c>
      <c r="K181" s="130" t="s">
        <v>204</v>
      </c>
      <c r="L181" s="28">
        <f t="shared" si="5"/>
        <v>821.64</v>
      </c>
      <c r="M181" s="123">
        <v>16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6"/>
      <c r="AX181" s="6"/>
    </row>
    <row r="182" spans="1:50" ht="15">
      <c r="A182" s="68" t="s">
        <v>201</v>
      </c>
      <c r="B182" s="88">
        <f t="shared" si="4"/>
        <v>1</v>
      </c>
      <c r="C182" s="26">
        <v>644</v>
      </c>
      <c r="D182" s="26" t="s">
        <v>412</v>
      </c>
      <c r="E182" s="89" t="s">
        <v>417</v>
      </c>
      <c r="F182" s="128" t="s">
        <v>204</v>
      </c>
      <c r="G182" s="133">
        <v>30038906</v>
      </c>
      <c r="H182" s="129">
        <v>41585</v>
      </c>
      <c r="I182" s="27">
        <v>41599</v>
      </c>
      <c r="J182" s="28">
        <v>-549.81</v>
      </c>
      <c r="K182" s="130" t="s">
        <v>204</v>
      </c>
      <c r="L182" s="28">
        <f t="shared" si="5"/>
        <v>549.81</v>
      </c>
      <c r="M182" s="123">
        <v>14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6"/>
      <c r="AX182" s="6"/>
    </row>
    <row r="183" spans="1:50" ht="15">
      <c r="A183" s="68" t="s">
        <v>201</v>
      </c>
      <c r="B183" s="88">
        <f t="shared" si="4"/>
        <v>1</v>
      </c>
      <c r="C183" s="26">
        <v>644</v>
      </c>
      <c r="D183" s="26" t="s">
        <v>412</v>
      </c>
      <c r="E183" s="89" t="s">
        <v>418</v>
      </c>
      <c r="F183" s="128" t="s">
        <v>204</v>
      </c>
      <c r="G183" s="133">
        <v>30038907</v>
      </c>
      <c r="H183" s="129">
        <v>41585</v>
      </c>
      <c r="I183" s="27">
        <v>41599</v>
      </c>
      <c r="J183" s="28">
        <v>-835.17</v>
      </c>
      <c r="K183" s="130" t="s">
        <v>204</v>
      </c>
      <c r="L183" s="28">
        <f t="shared" si="5"/>
        <v>835.17</v>
      </c>
      <c r="M183" s="123">
        <v>14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6"/>
      <c r="AX183" s="6"/>
    </row>
    <row r="184" spans="1:50" ht="15">
      <c r="A184" s="68" t="s">
        <v>201</v>
      </c>
      <c r="B184" s="88">
        <f t="shared" si="4"/>
        <v>1</v>
      </c>
      <c r="C184" s="26">
        <v>644</v>
      </c>
      <c r="D184" s="26" t="s">
        <v>412</v>
      </c>
      <c r="E184" s="89" t="s">
        <v>419</v>
      </c>
      <c r="F184" s="128" t="s">
        <v>204</v>
      </c>
      <c r="G184" s="133">
        <v>30038908</v>
      </c>
      <c r="H184" s="129">
        <v>41585</v>
      </c>
      <c r="I184" s="27">
        <v>41599</v>
      </c>
      <c r="J184" s="28">
        <v>-1204.52</v>
      </c>
      <c r="K184" s="130" t="s">
        <v>204</v>
      </c>
      <c r="L184" s="28">
        <f t="shared" si="5"/>
        <v>1204.52</v>
      </c>
      <c r="M184" s="123">
        <v>14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6"/>
      <c r="AX184" s="6"/>
    </row>
    <row r="185" spans="1:50" ht="15">
      <c r="A185" s="68" t="s">
        <v>201</v>
      </c>
      <c r="B185" s="88">
        <f t="shared" si="4"/>
        <v>1</v>
      </c>
      <c r="C185" s="26">
        <v>644</v>
      </c>
      <c r="D185" s="26" t="s">
        <v>412</v>
      </c>
      <c r="E185" s="89" t="s">
        <v>420</v>
      </c>
      <c r="F185" s="128" t="s">
        <v>204</v>
      </c>
      <c r="G185" s="133">
        <v>30038910</v>
      </c>
      <c r="H185" s="129">
        <v>41585</v>
      </c>
      <c r="I185" s="27">
        <v>41599</v>
      </c>
      <c r="J185" s="28">
        <v>-199.76</v>
      </c>
      <c r="K185" s="130" t="s">
        <v>204</v>
      </c>
      <c r="L185" s="28">
        <f t="shared" si="5"/>
        <v>199.76</v>
      </c>
      <c r="M185" s="123">
        <v>14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6"/>
      <c r="AX185" s="6"/>
    </row>
    <row r="186" spans="1:50" ht="15">
      <c r="A186" s="68" t="s">
        <v>201</v>
      </c>
      <c r="B186" s="88">
        <f t="shared" si="4"/>
        <v>1</v>
      </c>
      <c r="C186" s="26">
        <v>644</v>
      </c>
      <c r="D186" s="26" t="s">
        <v>412</v>
      </c>
      <c r="E186" s="89" t="s">
        <v>421</v>
      </c>
      <c r="F186" s="128" t="s">
        <v>204</v>
      </c>
      <c r="G186" s="133">
        <v>30038911</v>
      </c>
      <c r="H186" s="129">
        <v>41585</v>
      </c>
      <c r="I186" s="27">
        <v>41599</v>
      </c>
      <c r="J186" s="28">
        <v>-192.38</v>
      </c>
      <c r="K186" s="130" t="s">
        <v>204</v>
      </c>
      <c r="L186" s="28">
        <f t="shared" si="5"/>
        <v>192.38</v>
      </c>
      <c r="M186" s="123">
        <v>14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6"/>
      <c r="AX186" s="6"/>
    </row>
    <row r="187" spans="1:50" ht="15">
      <c r="A187" s="68" t="s">
        <v>201</v>
      </c>
      <c r="B187" s="88">
        <f t="shared" si="4"/>
        <v>1</v>
      </c>
      <c r="C187" s="26">
        <v>644</v>
      </c>
      <c r="D187" s="26" t="s">
        <v>412</v>
      </c>
      <c r="E187" s="89" t="s">
        <v>422</v>
      </c>
      <c r="F187" s="128" t="s">
        <v>204</v>
      </c>
      <c r="G187" s="133">
        <v>30038912</v>
      </c>
      <c r="H187" s="129">
        <v>41585</v>
      </c>
      <c r="I187" s="27">
        <v>41599</v>
      </c>
      <c r="J187" s="28">
        <v>-811.53</v>
      </c>
      <c r="K187" s="130" t="s">
        <v>204</v>
      </c>
      <c r="L187" s="28">
        <f t="shared" si="5"/>
        <v>811.53</v>
      </c>
      <c r="M187" s="123">
        <v>14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6"/>
      <c r="AX187" s="6"/>
    </row>
    <row r="188" spans="1:50" ht="15">
      <c r="A188" s="68" t="s">
        <v>201</v>
      </c>
      <c r="B188" s="88">
        <f t="shared" si="4"/>
        <v>1</v>
      </c>
      <c r="C188" s="26">
        <v>644</v>
      </c>
      <c r="D188" s="26" t="s">
        <v>412</v>
      </c>
      <c r="E188" s="89" t="s">
        <v>423</v>
      </c>
      <c r="F188" s="128" t="s">
        <v>204</v>
      </c>
      <c r="G188" s="133">
        <v>30039149</v>
      </c>
      <c r="H188" s="129">
        <v>41620</v>
      </c>
      <c r="I188" s="27">
        <v>41627</v>
      </c>
      <c r="J188" s="28">
        <v>-1060.26</v>
      </c>
      <c r="K188" s="130" t="s">
        <v>204</v>
      </c>
      <c r="L188" s="28">
        <f t="shared" si="5"/>
        <v>1060.26</v>
      </c>
      <c r="M188" s="123">
        <v>7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6"/>
      <c r="AX188" s="6"/>
    </row>
    <row r="189" spans="1:50" ht="15">
      <c r="A189" s="68" t="s">
        <v>201</v>
      </c>
      <c r="B189" s="88">
        <f t="shared" si="4"/>
        <v>1</v>
      </c>
      <c r="C189" s="26">
        <v>644</v>
      </c>
      <c r="D189" s="26" t="s">
        <v>412</v>
      </c>
      <c r="E189" s="89" t="s">
        <v>424</v>
      </c>
      <c r="F189" s="128" t="s">
        <v>204</v>
      </c>
      <c r="G189" s="133">
        <v>30039148</v>
      </c>
      <c r="H189" s="129">
        <v>41620</v>
      </c>
      <c r="I189" s="27">
        <v>41627</v>
      </c>
      <c r="J189" s="28">
        <v>-434.71</v>
      </c>
      <c r="K189" s="130" t="s">
        <v>204</v>
      </c>
      <c r="L189" s="28">
        <f t="shared" si="5"/>
        <v>434.71</v>
      </c>
      <c r="M189" s="123">
        <v>7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6"/>
      <c r="AX189" s="6"/>
    </row>
    <row r="190" spans="1:50" ht="15">
      <c r="A190" s="68" t="s">
        <v>201</v>
      </c>
      <c r="B190" s="88">
        <f t="shared" si="4"/>
        <v>1</v>
      </c>
      <c r="C190" s="26">
        <v>644</v>
      </c>
      <c r="D190" s="26" t="s">
        <v>412</v>
      </c>
      <c r="E190" s="89" t="s">
        <v>425</v>
      </c>
      <c r="F190" s="128" t="s">
        <v>204</v>
      </c>
      <c r="G190" s="133">
        <v>30039147</v>
      </c>
      <c r="H190" s="129">
        <v>41620</v>
      </c>
      <c r="I190" s="27">
        <v>41627</v>
      </c>
      <c r="J190" s="28">
        <v>-433.57</v>
      </c>
      <c r="K190" s="130" t="s">
        <v>204</v>
      </c>
      <c r="L190" s="28">
        <f t="shared" si="5"/>
        <v>433.57</v>
      </c>
      <c r="M190" s="123">
        <v>7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6"/>
      <c r="AX190" s="6"/>
    </row>
    <row r="191" spans="1:50" ht="15">
      <c r="A191" s="68" t="s">
        <v>201</v>
      </c>
      <c r="B191" s="88">
        <f t="shared" si="4"/>
        <v>1</v>
      </c>
      <c r="C191" s="26">
        <v>646</v>
      </c>
      <c r="D191" s="26" t="s">
        <v>426</v>
      </c>
      <c r="E191" s="89" t="s">
        <v>427</v>
      </c>
      <c r="F191" s="128" t="s">
        <v>204</v>
      </c>
      <c r="G191" s="133">
        <v>30038675</v>
      </c>
      <c r="H191" s="129">
        <v>41558</v>
      </c>
      <c r="I191" s="27">
        <v>41571</v>
      </c>
      <c r="J191" s="28">
        <v>-1107</v>
      </c>
      <c r="K191" s="130" t="s">
        <v>204</v>
      </c>
      <c r="L191" s="28">
        <f t="shared" si="5"/>
        <v>1107</v>
      </c>
      <c r="M191" s="123">
        <v>13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6"/>
      <c r="AX191" s="6"/>
    </row>
    <row r="192" spans="1:50" ht="15">
      <c r="A192" s="68" t="s">
        <v>201</v>
      </c>
      <c r="B192" s="88">
        <f t="shared" si="4"/>
        <v>1</v>
      </c>
      <c r="C192" s="26">
        <v>646</v>
      </c>
      <c r="D192" s="26" t="s">
        <v>426</v>
      </c>
      <c r="E192" s="89" t="s">
        <v>428</v>
      </c>
      <c r="F192" s="128" t="s">
        <v>204</v>
      </c>
      <c r="G192" s="133">
        <v>30038992</v>
      </c>
      <c r="H192" s="129">
        <v>41585</v>
      </c>
      <c r="I192" s="27">
        <v>41606</v>
      </c>
      <c r="J192" s="28">
        <v>-1383.75</v>
      </c>
      <c r="K192" s="130" t="s">
        <v>204</v>
      </c>
      <c r="L192" s="28">
        <f t="shared" si="5"/>
        <v>1383.75</v>
      </c>
      <c r="M192" s="123">
        <v>21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6"/>
      <c r="AX192" s="6"/>
    </row>
    <row r="193" spans="1:50" ht="15">
      <c r="A193" s="68" t="s">
        <v>201</v>
      </c>
      <c r="B193" s="88">
        <f t="shared" si="4"/>
        <v>1</v>
      </c>
      <c r="C193" s="26">
        <v>646</v>
      </c>
      <c r="D193" s="26" t="s">
        <v>426</v>
      </c>
      <c r="E193" s="89" t="s">
        <v>429</v>
      </c>
      <c r="F193" s="128" t="s">
        <v>204</v>
      </c>
      <c r="G193" s="133">
        <v>30039197</v>
      </c>
      <c r="H193" s="129">
        <v>41612</v>
      </c>
      <c r="I193" s="27">
        <v>41627</v>
      </c>
      <c r="J193" s="28">
        <v>-1107</v>
      </c>
      <c r="K193" s="130" t="s">
        <v>204</v>
      </c>
      <c r="L193" s="28">
        <f t="shared" si="5"/>
        <v>1107</v>
      </c>
      <c r="M193" s="123">
        <v>15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6"/>
      <c r="AX193" s="6"/>
    </row>
    <row r="194" spans="1:50" ht="15">
      <c r="A194" s="68" t="s">
        <v>201</v>
      </c>
      <c r="B194" s="88">
        <f t="shared" si="4"/>
        <v>1</v>
      </c>
      <c r="C194" s="26">
        <v>654</v>
      </c>
      <c r="D194" s="26" t="s">
        <v>430</v>
      </c>
      <c r="E194" s="89" t="s">
        <v>431</v>
      </c>
      <c r="F194" s="128" t="s">
        <v>204</v>
      </c>
      <c r="G194" s="133">
        <v>30039128</v>
      </c>
      <c r="H194" s="129">
        <v>41612</v>
      </c>
      <c r="I194" s="27">
        <v>41627</v>
      </c>
      <c r="J194" s="28">
        <v>-624.84</v>
      </c>
      <c r="K194" s="130" t="s">
        <v>204</v>
      </c>
      <c r="L194" s="28">
        <f t="shared" si="5"/>
        <v>624.84</v>
      </c>
      <c r="M194" s="123">
        <v>15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6"/>
      <c r="AX194" s="6"/>
    </row>
    <row r="195" spans="1:50" ht="15">
      <c r="A195" s="68" t="s">
        <v>201</v>
      </c>
      <c r="B195" s="88">
        <f t="shared" si="4"/>
        <v>1</v>
      </c>
      <c r="C195" s="26">
        <v>659</v>
      </c>
      <c r="D195" s="26" t="s">
        <v>432</v>
      </c>
      <c r="E195" s="89" t="s">
        <v>433</v>
      </c>
      <c r="F195" s="128" t="s">
        <v>204</v>
      </c>
      <c r="G195" s="133">
        <v>30038553</v>
      </c>
      <c r="H195" s="129">
        <v>41542</v>
      </c>
      <c r="I195" s="27">
        <v>41557</v>
      </c>
      <c r="J195" s="28">
        <v>-143.17</v>
      </c>
      <c r="K195" s="130" t="s">
        <v>204</v>
      </c>
      <c r="L195" s="28">
        <f t="shared" si="5"/>
        <v>143.17</v>
      </c>
      <c r="M195" s="123">
        <v>15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6"/>
      <c r="AX195" s="6"/>
    </row>
    <row r="196" spans="1:50" ht="15">
      <c r="A196" s="68" t="s">
        <v>201</v>
      </c>
      <c r="B196" s="88">
        <f t="shared" si="4"/>
        <v>1</v>
      </c>
      <c r="C196" s="26">
        <v>659</v>
      </c>
      <c r="D196" s="26" t="s">
        <v>432</v>
      </c>
      <c r="E196" s="89" t="s">
        <v>434</v>
      </c>
      <c r="F196" s="128" t="s">
        <v>204</v>
      </c>
      <c r="G196" s="133">
        <v>30038463</v>
      </c>
      <c r="H196" s="129">
        <v>41547</v>
      </c>
      <c r="I196" s="27">
        <v>41550</v>
      </c>
      <c r="J196" s="28">
        <v>-322.02</v>
      </c>
      <c r="K196" s="130" t="s">
        <v>204</v>
      </c>
      <c r="L196" s="28">
        <f t="shared" si="5"/>
        <v>322.02</v>
      </c>
      <c r="M196" s="123">
        <v>3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6"/>
      <c r="AX196" s="6"/>
    </row>
    <row r="197" spans="1:50" ht="15">
      <c r="A197" s="68" t="s">
        <v>201</v>
      </c>
      <c r="B197" s="88">
        <f t="shared" si="4"/>
        <v>1</v>
      </c>
      <c r="C197" s="26">
        <v>659</v>
      </c>
      <c r="D197" s="26" t="s">
        <v>432</v>
      </c>
      <c r="E197" s="89" t="s">
        <v>435</v>
      </c>
      <c r="F197" s="128" t="s">
        <v>204</v>
      </c>
      <c r="G197" s="133">
        <v>30038783</v>
      </c>
      <c r="H197" s="129">
        <v>41558</v>
      </c>
      <c r="I197" s="27">
        <v>41585</v>
      </c>
      <c r="J197" s="28">
        <v>-165.83</v>
      </c>
      <c r="K197" s="130" t="s">
        <v>204</v>
      </c>
      <c r="L197" s="28">
        <f t="shared" si="5"/>
        <v>165.83</v>
      </c>
      <c r="M197" s="123">
        <v>27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6"/>
      <c r="AX197" s="6"/>
    </row>
    <row r="198" spans="1:50" ht="15">
      <c r="A198" s="68" t="s">
        <v>201</v>
      </c>
      <c r="B198" s="88">
        <f t="shared" si="4"/>
        <v>1</v>
      </c>
      <c r="C198" s="26">
        <v>659</v>
      </c>
      <c r="D198" s="26" t="s">
        <v>432</v>
      </c>
      <c r="E198" s="89" t="s">
        <v>436</v>
      </c>
      <c r="F198" s="128" t="s">
        <v>204</v>
      </c>
      <c r="G198" s="133">
        <v>30038841</v>
      </c>
      <c r="H198" s="129">
        <v>41577</v>
      </c>
      <c r="I198" s="27">
        <v>41592</v>
      </c>
      <c r="J198" s="28">
        <v>-323.73</v>
      </c>
      <c r="K198" s="130" t="s">
        <v>204</v>
      </c>
      <c r="L198" s="28">
        <f t="shared" si="5"/>
        <v>323.73</v>
      </c>
      <c r="M198" s="123">
        <v>15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6"/>
      <c r="AX198" s="6"/>
    </row>
    <row r="199" spans="1:50" ht="15">
      <c r="A199" s="68" t="s">
        <v>201</v>
      </c>
      <c r="B199" s="88">
        <f t="shared" si="4"/>
        <v>1</v>
      </c>
      <c r="C199" s="26">
        <v>659</v>
      </c>
      <c r="D199" s="26" t="s">
        <v>432</v>
      </c>
      <c r="E199" s="89" t="s">
        <v>437</v>
      </c>
      <c r="F199" s="128" t="s">
        <v>204</v>
      </c>
      <c r="G199" s="133">
        <v>30039024</v>
      </c>
      <c r="H199" s="129">
        <v>41590</v>
      </c>
      <c r="I199" s="27">
        <v>41606</v>
      </c>
      <c r="J199" s="28">
        <v>-160.32</v>
      </c>
      <c r="K199" s="130" t="s">
        <v>204</v>
      </c>
      <c r="L199" s="28">
        <f t="shared" si="5"/>
        <v>160.32</v>
      </c>
      <c r="M199" s="123">
        <v>16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6"/>
      <c r="AX199" s="6"/>
    </row>
    <row r="200" spans="1:50" ht="15">
      <c r="A200" s="68" t="s">
        <v>201</v>
      </c>
      <c r="B200" s="88">
        <f t="shared" si="4"/>
        <v>1</v>
      </c>
      <c r="C200" s="26">
        <v>659</v>
      </c>
      <c r="D200" s="26" t="s">
        <v>432</v>
      </c>
      <c r="E200" s="89" t="s">
        <v>438</v>
      </c>
      <c r="F200" s="128" t="s">
        <v>204</v>
      </c>
      <c r="G200" s="133">
        <v>30039068</v>
      </c>
      <c r="H200" s="129">
        <v>41607</v>
      </c>
      <c r="I200" s="27">
        <v>41613</v>
      </c>
      <c r="J200" s="28">
        <v>-163.59</v>
      </c>
      <c r="K200" s="130" t="s">
        <v>204</v>
      </c>
      <c r="L200" s="28">
        <f t="shared" si="5"/>
        <v>163.59</v>
      </c>
      <c r="M200" s="123">
        <v>6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6"/>
      <c r="AX200" s="6"/>
    </row>
    <row r="201" spans="1:50" ht="15">
      <c r="A201" s="68" t="s">
        <v>201</v>
      </c>
      <c r="B201" s="88">
        <f t="shared" si="4"/>
        <v>1</v>
      </c>
      <c r="C201" s="26">
        <v>682</v>
      </c>
      <c r="D201" s="26" t="s">
        <v>439</v>
      </c>
      <c r="E201" s="89" t="s">
        <v>440</v>
      </c>
      <c r="F201" s="128" t="s">
        <v>204</v>
      </c>
      <c r="G201" s="133">
        <v>30038827</v>
      </c>
      <c r="H201" s="129">
        <v>41579</v>
      </c>
      <c r="I201" s="27">
        <v>41585</v>
      </c>
      <c r="J201" s="28">
        <v>-9163.5</v>
      </c>
      <c r="K201" s="130" t="s">
        <v>204</v>
      </c>
      <c r="L201" s="28">
        <f t="shared" si="5"/>
        <v>9163.5</v>
      </c>
      <c r="M201" s="123">
        <v>6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6"/>
      <c r="AX201" s="6"/>
    </row>
    <row r="202" spans="1:50" ht="15">
      <c r="A202" s="68" t="s">
        <v>201</v>
      </c>
      <c r="B202" s="88">
        <f t="shared" si="4"/>
        <v>1</v>
      </c>
      <c r="C202" s="26">
        <v>682</v>
      </c>
      <c r="D202" s="26" t="s">
        <v>439</v>
      </c>
      <c r="E202" s="89" t="s">
        <v>441</v>
      </c>
      <c r="F202" s="128" t="s">
        <v>204</v>
      </c>
      <c r="G202" s="133">
        <v>30038660</v>
      </c>
      <c r="H202" s="129">
        <v>41554</v>
      </c>
      <c r="I202" s="27">
        <v>41571</v>
      </c>
      <c r="J202" s="28">
        <v>-902.21</v>
      </c>
      <c r="K202" s="130" t="s">
        <v>204</v>
      </c>
      <c r="L202" s="28">
        <f t="shared" si="5"/>
        <v>902.21</v>
      </c>
      <c r="M202" s="123">
        <v>17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6"/>
      <c r="AX202" s="6"/>
    </row>
    <row r="203" spans="1:50" ht="15">
      <c r="A203" s="68" t="s">
        <v>201</v>
      </c>
      <c r="B203" s="88">
        <f t="shared" si="4"/>
        <v>1</v>
      </c>
      <c r="C203" s="26">
        <v>682</v>
      </c>
      <c r="D203" s="26" t="s">
        <v>439</v>
      </c>
      <c r="E203" s="89" t="s">
        <v>442</v>
      </c>
      <c r="F203" s="128" t="s">
        <v>204</v>
      </c>
      <c r="G203" s="133">
        <v>30039040</v>
      </c>
      <c r="H203" s="129">
        <v>41597</v>
      </c>
      <c r="I203" s="27">
        <v>41606</v>
      </c>
      <c r="J203" s="28">
        <v>-7106.94</v>
      </c>
      <c r="K203" s="130" t="s">
        <v>204</v>
      </c>
      <c r="L203" s="28">
        <f t="shared" si="5"/>
        <v>7106.94</v>
      </c>
      <c r="M203" s="123">
        <v>9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6"/>
      <c r="AX203" s="6"/>
    </row>
    <row r="204" spans="1:50" ht="15">
      <c r="A204" s="68" t="s">
        <v>201</v>
      </c>
      <c r="B204" s="88">
        <f t="shared" si="4"/>
        <v>1</v>
      </c>
      <c r="C204" s="26">
        <v>690</v>
      </c>
      <c r="D204" s="26" t="s">
        <v>443</v>
      </c>
      <c r="E204" s="89" t="s">
        <v>444</v>
      </c>
      <c r="F204" s="128" t="s">
        <v>204</v>
      </c>
      <c r="G204" s="133">
        <v>30039114</v>
      </c>
      <c r="H204" s="129">
        <v>41613</v>
      </c>
      <c r="I204" s="27">
        <v>41620</v>
      </c>
      <c r="J204" s="28">
        <v>-2615.68</v>
      </c>
      <c r="K204" s="130" t="s">
        <v>204</v>
      </c>
      <c r="L204" s="28">
        <f t="shared" si="5"/>
        <v>2615.68</v>
      </c>
      <c r="M204" s="123">
        <v>7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6"/>
      <c r="AX204" s="6"/>
    </row>
    <row r="205" spans="1:50" ht="15">
      <c r="A205" s="68" t="s">
        <v>201</v>
      </c>
      <c r="B205" s="88">
        <f t="shared" si="4"/>
        <v>1</v>
      </c>
      <c r="C205" s="26">
        <v>691</v>
      </c>
      <c r="D205" s="26" t="s">
        <v>445</v>
      </c>
      <c r="E205" s="89" t="s">
        <v>446</v>
      </c>
      <c r="F205" s="128" t="s">
        <v>204</v>
      </c>
      <c r="G205" s="133">
        <v>30038479</v>
      </c>
      <c r="H205" s="129">
        <v>41536</v>
      </c>
      <c r="I205" s="27">
        <v>41550</v>
      </c>
      <c r="J205" s="28">
        <v>-718.49</v>
      </c>
      <c r="K205" s="130" t="s">
        <v>204</v>
      </c>
      <c r="L205" s="28">
        <f t="shared" si="5"/>
        <v>718.49</v>
      </c>
      <c r="M205" s="123">
        <v>14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6"/>
      <c r="AX205" s="6"/>
    </row>
    <row r="206" spans="1:50" ht="15">
      <c r="A206" s="68" t="s">
        <v>201</v>
      </c>
      <c r="B206" s="88">
        <f aca="true" t="shared" si="6" ref="B206:B269">IF(C206&gt;0,1,0)</f>
        <v>1</v>
      </c>
      <c r="C206" s="26">
        <v>691</v>
      </c>
      <c r="D206" s="26" t="s">
        <v>445</v>
      </c>
      <c r="E206" s="89" t="s">
        <v>447</v>
      </c>
      <c r="F206" s="128" t="s">
        <v>204</v>
      </c>
      <c r="G206" s="133">
        <v>30039018</v>
      </c>
      <c r="H206" s="129">
        <v>41590</v>
      </c>
      <c r="I206" s="27">
        <v>41606</v>
      </c>
      <c r="J206" s="28">
        <v>-960.63</v>
      </c>
      <c r="K206" s="130" t="s">
        <v>204</v>
      </c>
      <c r="L206" s="28">
        <f t="shared" si="5"/>
        <v>960.63</v>
      </c>
      <c r="M206" s="123">
        <v>16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6"/>
      <c r="AX206" s="6"/>
    </row>
    <row r="207" spans="1:50" ht="15">
      <c r="A207" s="68" t="s">
        <v>201</v>
      </c>
      <c r="B207" s="88">
        <f t="shared" si="6"/>
        <v>1</v>
      </c>
      <c r="C207" s="26">
        <v>691</v>
      </c>
      <c r="D207" s="26" t="s">
        <v>445</v>
      </c>
      <c r="E207" s="89" t="s">
        <v>448</v>
      </c>
      <c r="F207" s="128" t="s">
        <v>204</v>
      </c>
      <c r="G207" s="133">
        <v>30039209</v>
      </c>
      <c r="H207" s="129">
        <v>41606</v>
      </c>
      <c r="I207" s="27">
        <v>41627</v>
      </c>
      <c r="J207" s="28">
        <v>-515.14</v>
      </c>
      <c r="K207" s="130" t="s">
        <v>204</v>
      </c>
      <c r="L207" s="28">
        <f aca="true" t="shared" si="7" ref="L207:L270">J207*-1</f>
        <v>515.14</v>
      </c>
      <c r="M207" s="123">
        <v>21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6"/>
      <c r="AX207" s="6"/>
    </row>
    <row r="208" spans="1:50" ht="15">
      <c r="A208" s="68" t="s">
        <v>201</v>
      </c>
      <c r="B208" s="88">
        <f t="shared" si="6"/>
        <v>1</v>
      </c>
      <c r="C208" s="26">
        <v>699</v>
      </c>
      <c r="D208" s="26" t="s">
        <v>449</v>
      </c>
      <c r="E208" s="89" t="s">
        <v>450</v>
      </c>
      <c r="F208" s="128" t="s">
        <v>204</v>
      </c>
      <c r="G208" s="133">
        <v>30039017</v>
      </c>
      <c r="H208" s="129">
        <v>41584</v>
      </c>
      <c r="I208" s="27">
        <v>41606</v>
      </c>
      <c r="J208" s="28">
        <v>-2767.5</v>
      </c>
      <c r="K208" s="130" t="s">
        <v>204</v>
      </c>
      <c r="L208" s="28">
        <f t="shared" si="7"/>
        <v>2767.5</v>
      </c>
      <c r="M208" s="123">
        <v>22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6"/>
      <c r="AX208" s="6"/>
    </row>
    <row r="209" spans="1:50" ht="15">
      <c r="A209" s="68" t="s">
        <v>201</v>
      </c>
      <c r="B209" s="88">
        <f t="shared" si="6"/>
        <v>1</v>
      </c>
      <c r="C209" s="26">
        <v>712</v>
      </c>
      <c r="D209" s="26" t="s">
        <v>451</v>
      </c>
      <c r="E209" s="89" t="s">
        <v>452</v>
      </c>
      <c r="F209" s="128" t="s">
        <v>204</v>
      </c>
      <c r="G209" s="133">
        <v>30038677</v>
      </c>
      <c r="H209" s="129">
        <v>41550</v>
      </c>
      <c r="I209" s="27">
        <v>41571</v>
      </c>
      <c r="J209" s="28">
        <v>-135.3</v>
      </c>
      <c r="K209" s="130" t="s">
        <v>204</v>
      </c>
      <c r="L209" s="28">
        <f t="shared" si="7"/>
        <v>135.3</v>
      </c>
      <c r="M209" s="123">
        <v>21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6"/>
      <c r="AX209" s="6"/>
    </row>
    <row r="210" spans="1:50" ht="15">
      <c r="A210" s="68" t="s">
        <v>201</v>
      </c>
      <c r="B210" s="88">
        <f t="shared" si="6"/>
        <v>1</v>
      </c>
      <c r="C210" s="26">
        <v>729</v>
      </c>
      <c r="D210" s="26" t="s">
        <v>453</v>
      </c>
      <c r="E210" s="89" t="s">
        <v>454</v>
      </c>
      <c r="F210" s="128" t="s">
        <v>204</v>
      </c>
      <c r="G210" s="133">
        <v>30038497</v>
      </c>
      <c r="H210" s="129">
        <v>41533</v>
      </c>
      <c r="I210" s="27">
        <v>41550</v>
      </c>
      <c r="J210" s="28">
        <v>-6242.5</v>
      </c>
      <c r="K210" s="130" t="s">
        <v>204</v>
      </c>
      <c r="L210" s="28">
        <f t="shared" si="7"/>
        <v>6242.5</v>
      </c>
      <c r="M210" s="123">
        <v>17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6"/>
      <c r="AX210" s="6"/>
    </row>
    <row r="211" spans="1:50" ht="15">
      <c r="A211" s="68" t="s">
        <v>201</v>
      </c>
      <c r="B211" s="88">
        <f t="shared" si="6"/>
        <v>1</v>
      </c>
      <c r="C211" s="26">
        <v>729</v>
      </c>
      <c r="D211" s="26" t="s">
        <v>453</v>
      </c>
      <c r="E211" s="89" t="s">
        <v>455</v>
      </c>
      <c r="F211" s="128" t="s">
        <v>204</v>
      </c>
      <c r="G211" s="133">
        <v>30038967</v>
      </c>
      <c r="H211" s="129">
        <v>41488</v>
      </c>
      <c r="I211" s="27">
        <v>41599</v>
      </c>
      <c r="J211" s="28">
        <v>-6242.5</v>
      </c>
      <c r="K211" s="130" t="s">
        <v>204</v>
      </c>
      <c r="L211" s="28">
        <f t="shared" si="7"/>
        <v>6242.5</v>
      </c>
      <c r="M211" s="123">
        <v>111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6"/>
      <c r="AX211" s="6"/>
    </row>
    <row r="212" spans="1:50" ht="15">
      <c r="A212" s="68" t="s">
        <v>201</v>
      </c>
      <c r="B212" s="88">
        <f t="shared" si="6"/>
        <v>1</v>
      </c>
      <c r="C212" s="26">
        <v>741</v>
      </c>
      <c r="D212" s="26" t="s">
        <v>456</v>
      </c>
      <c r="E212" s="89" t="s">
        <v>457</v>
      </c>
      <c r="F212" s="128" t="s">
        <v>204</v>
      </c>
      <c r="G212" s="133">
        <v>30038515</v>
      </c>
      <c r="H212" s="129">
        <v>41548</v>
      </c>
      <c r="I212" s="27">
        <v>41557</v>
      </c>
      <c r="J212" s="28">
        <v>-119</v>
      </c>
      <c r="K212" s="130" t="s">
        <v>204</v>
      </c>
      <c r="L212" s="28">
        <f t="shared" si="7"/>
        <v>119</v>
      </c>
      <c r="M212" s="123">
        <v>9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6"/>
      <c r="AX212" s="6"/>
    </row>
    <row r="213" spans="1:50" ht="15">
      <c r="A213" s="68" t="s">
        <v>201</v>
      </c>
      <c r="B213" s="88">
        <f t="shared" si="6"/>
        <v>1</v>
      </c>
      <c r="C213" s="26">
        <v>754</v>
      </c>
      <c r="D213" s="26" t="s">
        <v>458</v>
      </c>
      <c r="E213" s="89" t="s">
        <v>459</v>
      </c>
      <c r="F213" s="128" t="s">
        <v>204</v>
      </c>
      <c r="G213" s="133">
        <v>30039208</v>
      </c>
      <c r="H213" s="129">
        <v>41610</v>
      </c>
      <c r="I213" s="27">
        <v>41627</v>
      </c>
      <c r="J213" s="28">
        <v>-650</v>
      </c>
      <c r="K213" s="130" t="s">
        <v>204</v>
      </c>
      <c r="L213" s="28">
        <f t="shared" si="7"/>
        <v>650</v>
      </c>
      <c r="M213" s="123">
        <v>17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6"/>
      <c r="AX213" s="6"/>
    </row>
    <row r="214" spans="1:50" ht="15">
      <c r="A214" s="68" t="s">
        <v>201</v>
      </c>
      <c r="B214" s="88">
        <f t="shared" si="6"/>
        <v>1</v>
      </c>
      <c r="C214" s="26">
        <v>760</v>
      </c>
      <c r="D214" s="26" t="s">
        <v>460</v>
      </c>
      <c r="E214" s="89" t="s">
        <v>461</v>
      </c>
      <c r="F214" s="128" t="s">
        <v>204</v>
      </c>
      <c r="G214" s="133">
        <v>30038609</v>
      </c>
      <c r="H214" s="129">
        <v>41547</v>
      </c>
      <c r="I214" s="27">
        <v>41564</v>
      </c>
      <c r="J214" s="28">
        <v>-37.8</v>
      </c>
      <c r="K214" s="130" t="s">
        <v>204</v>
      </c>
      <c r="L214" s="28">
        <f t="shared" si="7"/>
        <v>37.8</v>
      </c>
      <c r="M214" s="123">
        <v>17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6"/>
      <c r="AX214" s="6"/>
    </row>
    <row r="215" spans="1:50" ht="15">
      <c r="A215" s="68" t="s">
        <v>201</v>
      </c>
      <c r="B215" s="88">
        <f t="shared" si="6"/>
        <v>1</v>
      </c>
      <c r="C215" s="26">
        <v>765</v>
      </c>
      <c r="D215" s="26" t="s">
        <v>462</v>
      </c>
      <c r="E215" s="89" t="s">
        <v>463</v>
      </c>
      <c r="F215" s="128" t="s">
        <v>204</v>
      </c>
      <c r="G215" s="133">
        <v>30038868</v>
      </c>
      <c r="H215" s="129">
        <v>41585</v>
      </c>
      <c r="I215" s="27">
        <v>41592</v>
      </c>
      <c r="J215" s="28">
        <v>-1285.35</v>
      </c>
      <c r="K215" s="130" t="s">
        <v>204</v>
      </c>
      <c r="L215" s="28">
        <f t="shared" si="7"/>
        <v>1285.35</v>
      </c>
      <c r="M215" s="123">
        <v>7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6"/>
      <c r="AX215" s="6"/>
    </row>
    <row r="216" spans="1:50" ht="15">
      <c r="A216" s="68" t="s">
        <v>201</v>
      </c>
      <c r="B216" s="88">
        <f t="shared" si="6"/>
        <v>1</v>
      </c>
      <c r="C216" s="26">
        <v>765</v>
      </c>
      <c r="D216" s="26" t="s">
        <v>462</v>
      </c>
      <c r="E216" s="89" t="s">
        <v>464</v>
      </c>
      <c r="F216" s="128" t="s">
        <v>204</v>
      </c>
      <c r="G216" s="133">
        <v>30038866</v>
      </c>
      <c r="H216" s="129">
        <v>41585</v>
      </c>
      <c r="I216" s="27">
        <v>41592</v>
      </c>
      <c r="J216" s="28">
        <v>-707.25</v>
      </c>
      <c r="K216" s="130" t="s">
        <v>204</v>
      </c>
      <c r="L216" s="28">
        <f t="shared" si="7"/>
        <v>707.25</v>
      </c>
      <c r="M216" s="123">
        <v>7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6"/>
      <c r="AX216" s="6"/>
    </row>
    <row r="217" spans="1:50" ht="15">
      <c r="A217" s="68" t="s">
        <v>201</v>
      </c>
      <c r="B217" s="88">
        <f t="shared" si="6"/>
        <v>1</v>
      </c>
      <c r="C217" s="26">
        <v>765</v>
      </c>
      <c r="D217" s="26" t="s">
        <v>462</v>
      </c>
      <c r="E217" s="89" t="s">
        <v>465</v>
      </c>
      <c r="F217" s="128" t="s">
        <v>204</v>
      </c>
      <c r="G217" s="133">
        <v>30038867</v>
      </c>
      <c r="H217" s="129">
        <v>41585</v>
      </c>
      <c r="I217" s="27">
        <v>41592</v>
      </c>
      <c r="J217" s="28">
        <v>-707.25</v>
      </c>
      <c r="K217" s="130" t="s">
        <v>204</v>
      </c>
      <c r="L217" s="28">
        <f t="shared" si="7"/>
        <v>707.25</v>
      </c>
      <c r="M217" s="123">
        <v>7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6"/>
      <c r="AX217" s="6"/>
    </row>
    <row r="218" spans="1:50" ht="15">
      <c r="A218" s="68" t="s">
        <v>201</v>
      </c>
      <c r="B218" s="88">
        <f t="shared" si="6"/>
        <v>1</v>
      </c>
      <c r="C218" s="26">
        <v>765</v>
      </c>
      <c r="D218" s="26" t="s">
        <v>462</v>
      </c>
      <c r="E218" s="89" t="s">
        <v>466</v>
      </c>
      <c r="F218" s="128" t="s">
        <v>204</v>
      </c>
      <c r="G218" s="133">
        <v>30038541</v>
      </c>
      <c r="H218" s="129">
        <v>41534</v>
      </c>
      <c r="I218" s="27">
        <v>41557</v>
      </c>
      <c r="J218" s="28">
        <v>-1555.95</v>
      </c>
      <c r="K218" s="130" t="s">
        <v>204</v>
      </c>
      <c r="L218" s="28">
        <f t="shared" si="7"/>
        <v>1555.95</v>
      </c>
      <c r="M218" s="123">
        <v>23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6"/>
      <c r="AX218" s="6"/>
    </row>
    <row r="219" spans="1:50" ht="15">
      <c r="A219" s="68" t="s">
        <v>201</v>
      </c>
      <c r="B219" s="88">
        <f t="shared" si="6"/>
        <v>1</v>
      </c>
      <c r="C219" s="26">
        <v>765</v>
      </c>
      <c r="D219" s="26" t="s">
        <v>462</v>
      </c>
      <c r="E219" s="89" t="s">
        <v>467</v>
      </c>
      <c r="F219" s="128" t="s">
        <v>204</v>
      </c>
      <c r="G219" s="133">
        <v>30038542</v>
      </c>
      <c r="H219" s="129">
        <v>41534</v>
      </c>
      <c r="I219" s="27">
        <v>41557</v>
      </c>
      <c r="J219" s="28">
        <v>-707.25</v>
      </c>
      <c r="K219" s="130" t="s">
        <v>204</v>
      </c>
      <c r="L219" s="28">
        <f t="shared" si="7"/>
        <v>707.25</v>
      </c>
      <c r="M219" s="123">
        <v>23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6"/>
      <c r="AX219" s="6"/>
    </row>
    <row r="220" spans="1:50" ht="15">
      <c r="A220" s="68" t="s">
        <v>201</v>
      </c>
      <c r="B220" s="88">
        <f t="shared" si="6"/>
        <v>1</v>
      </c>
      <c r="C220" s="26">
        <v>765</v>
      </c>
      <c r="D220" s="26" t="s">
        <v>462</v>
      </c>
      <c r="E220" s="89" t="s">
        <v>468</v>
      </c>
      <c r="F220" s="128" t="s">
        <v>204</v>
      </c>
      <c r="G220" s="133">
        <v>30038551</v>
      </c>
      <c r="H220" s="129">
        <v>41534</v>
      </c>
      <c r="I220" s="27">
        <v>41557</v>
      </c>
      <c r="J220" s="28">
        <v>-707.25</v>
      </c>
      <c r="K220" s="130" t="s">
        <v>204</v>
      </c>
      <c r="L220" s="28">
        <f t="shared" si="7"/>
        <v>707.25</v>
      </c>
      <c r="M220" s="123">
        <v>23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6"/>
      <c r="AX220" s="6"/>
    </row>
    <row r="221" spans="1:50" ht="15">
      <c r="A221" s="68" t="s">
        <v>201</v>
      </c>
      <c r="B221" s="88">
        <f t="shared" si="6"/>
        <v>1</v>
      </c>
      <c r="C221" s="26">
        <v>765</v>
      </c>
      <c r="D221" s="26" t="s">
        <v>462</v>
      </c>
      <c r="E221" s="89" t="s">
        <v>469</v>
      </c>
      <c r="F221" s="128" t="s">
        <v>204</v>
      </c>
      <c r="G221" s="133">
        <v>30038650</v>
      </c>
      <c r="H221" s="129">
        <v>41534</v>
      </c>
      <c r="I221" s="27">
        <v>41571</v>
      </c>
      <c r="J221" s="28">
        <v>-1420.65</v>
      </c>
      <c r="K221" s="130" t="s">
        <v>204</v>
      </c>
      <c r="L221" s="28">
        <f t="shared" si="7"/>
        <v>1420.65</v>
      </c>
      <c r="M221" s="123">
        <v>37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6"/>
      <c r="AX221" s="6"/>
    </row>
    <row r="222" spans="1:50" ht="15">
      <c r="A222" s="68" t="s">
        <v>201</v>
      </c>
      <c r="B222" s="88">
        <f t="shared" si="6"/>
        <v>1</v>
      </c>
      <c r="C222" s="26">
        <v>765</v>
      </c>
      <c r="D222" s="26" t="s">
        <v>462</v>
      </c>
      <c r="E222" s="89" t="s">
        <v>470</v>
      </c>
      <c r="F222" s="128" t="s">
        <v>204</v>
      </c>
      <c r="G222" s="133">
        <v>30038540</v>
      </c>
      <c r="H222" s="129">
        <v>41517</v>
      </c>
      <c r="I222" s="27">
        <v>41557</v>
      </c>
      <c r="J222" s="28">
        <v>-707.25</v>
      </c>
      <c r="K222" s="130" t="s">
        <v>204</v>
      </c>
      <c r="L222" s="28">
        <f t="shared" si="7"/>
        <v>707.25</v>
      </c>
      <c r="M222" s="123">
        <v>40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6"/>
      <c r="AX222" s="6"/>
    </row>
    <row r="223" spans="1:50" ht="15">
      <c r="A223" s="68" t="s">
        <v>201</v>
      </c>
      <c r="B223" s="88">
        <f t="shared" si="6"/>
        <v>1</v>
      </c>
      <c r="C223" s="26">
        <v>765</v>
      </c>
      <c r="D223" s="26" t="s">
        <v>462</v>
      </c>
      <c r="E223" s="89" t="s">
        <v>471</v>
      </c>
      <c r="F223" s="128" t="s">
        <v>204</v>
      </c>
      <c r="G223" s="133">
        <v>30038539</v>
      </c>
      <c r="H223" s="129">
        <v>41534</v>
      </c>
      <c r="I223" s="27">
        <v>41557</v>
      </c>
      <c r="J223" s="28">
        <v>-707.25</v>
      </c>
      <c r="K223" s="130" t="s">
        <v>204</v>
      </c>
      <c r="L223" s="28">
        <f t="shared" si="7"/>
        <v>707.25</v>
      </c>
      <c r="M223" s="123">
        <v>23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6"/>
      <c r="AX223" s="6"/>
    </row>
    <row r="224" spans="1:50" ht="15">
      <c r="A224" s="68" t="s">
        <v>201</v>
      </c>
      <c r="B224" s="88">
        <f t="shared" si="6"/>
        <v>1</v>
      </c>
      <c r="C224" s="26">
        <v>765</v>
      </c>
      <c r="D224" s="26" t="s">
        <v>462</v>
      </c>
      <c r="E224" s="89" t="s">
        <v>472</v>
      </c>
      <c r="F224" s="128" t="s">
        <v>204</v>
      </c>
      <c r="G224" s="133">
        <v>30038840</v>
      </c>
      <c r="H224" s="129">
        <v>41576</v>
      </c>
      <c r="I224" s="27">
        <v>41592</v>
      </c>
      <c r="J224" s="28">
        <v>-1420.65</v>
      </c>
      <c r="K224" s="130" t="s">
        <v>204</v>
      </c>
      <c r="L224" s="28">
        <f t="shared" si="7"/>
        <v>1420.65</v>
      </c>
      <c r="M224" s="123">
        <v>16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6"/>
      <c r="AX224" s="6"/>
    </row>
    <row r="225" spans="1:50" ht="15">
      <c r="A225" s="68" t="s">
        <v>201</v>
      </c>
      <c r="B225" s="88">
        <f t="shared" si="6"/>
        <v>1</v>
      </c>
      <c r="C225" s="26">
        <v>765</v>
      </c>
      <c r="D225" s="26" t="s">
        <v>462</v>
      </c>
      <c r="E225" s="89" t="s">
        <v>473</v>
      </c>
      <c r="F225" s="128" t="s">
        <v>204</v>
      </c>
      <c r="G225" s="133">
        <v>30038847</v>
      </c>
      <c r="H225" s="129">
        <v>41576</v>
      </c>
      <c r="I225" s="27">
        <v>41592</v>
      </c>
      <c r="J225" s="28">
        <v>-707.25</v>
      </c>
      <c r="K225" s="130" t="s">
        <v>204</v>
      </c>
      <c r="L225" s="28">
        <f t="shared" si="7"/>
        <v>707.25</v>
      </c>
      <c r="M225" s="123">
        <v>16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6"/>
      <c r="AX225" s="6"/>
    </row>
    <row r="226" spans="1:50" ht="15">
      <c r="A226" s="68" t="s">
        <v>201</v>
      </c>
      <c r="B226" s="88">
        <f t="shared" si="6"/>
        <v>1</v>
      </c>
      <c r="C226" s="26">
        <v>765</v>
      </c>
      <c r="D226" s="26" t="s">
        <v>462</v>
      </c>
      <c r="E226" s="89" t="s">
        <v>474</v>
      </c>
      <c r="F226" s="128" t="s">
        <v>204</v>
      </c>
      <c r="G226" s="133">
        <v>30038848</v>
      </c>
      <c r="H226" s="129">
        <v>41576</v>
      </c>
      <c r="I226" s="27">
        <v>41592</v>
      </c>
      <c r="J226" s="28">
        <v>-707.25</v>
      </c>
      <c r="K226" s="130" t="s">
        <v>204</v>
      </c>
      <c r="L226" s="28">
        <f t="shared" si="7"/>
        <v>707.25</v>
      </c>
      <c r="M226" s="123">
        <v>16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6"/>
      <c r="AX226" s="6"/>
    </row>
    <row r="227" spans="1:50" ht="15">
      <c r="A227" s="68" t="s">
        <v>201</v>
      </c>
      <c r="B227" s="88">
        <f t="shared" si="6"/>
        <v>1</v>
      </c>
      <c r="C227" s="26">
        <v>765</v>
      </c>
      <c r="D227" s="26" t="s">
        <v>462</v>
      </c>
      <c r="E227" s="89" t="s">
        <v>475</v>
      </c>
      <c r="F227" s="128" t="s">
        <v>204</v>
      </c>
      <c r="G227" s="133">
        <v>30038984</v>
      </c>
      <c r="H227" s="129">
        <v>41590</v>
      </c>
      <c r="I227" s="27">
        <v>41606</v>
      </c>
      <c r="J227" s="28">
        <v>-1488.3</v>
      </c>
      <c r="K227" s="130" t="s">
        <v>204</v>
      </c>
      <c r="L227" s="28">
        <f t="shared" si="7"/>
        <v>1488.3</v>
      </c>
      <c r="M227" s="123">
        <v>16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6"/>
      <c r="AX227" s="6"/>
    </row>
    <row r="228" spans="1:50" ht="15">
      <c r="A228" s="68" t="s">
        <v>201</v>
      </c>
      <c r="B228" s="88">
        <f t="shared" si="6"/>
        <v>1</v>
      </c>
      <c r="C228" s="26">
        <v>765</v>
      </c>
      <c r="D228" s="26" t="s">
        <v>462</v>
      </c>
      <c r="E228" s="89" t="s">
        <v>476</v>
      </c>
      <c r="F228" s="128" t="s">
        <v>204</v>
      </c>
      <c r="G228" s="133">
        <v>30038985</v>
      </c>
      <c r="H228" s="129">
        <v>41590</v>
      </c>
      <c r="I228" s="27">
        <v>41606</v>
      </c>
      <c r="J228" s="28">
        <v>-707.25</v>
      </c>
      <c r="K228" s="130" t="s">
        <v>204</v>
      </c>
      <c r="L228" s="28">
        <f t="shared" si="7"/>
        <v>707.25</v>
      </c>
      <c r="M228" s="123">
        <v>16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6"/>
      <c r="AX228" s="6"/>
    </row>
    <row r="229" spans="1:50" ht="15">
      <c r="A229" s="68" t="s">
        <v>201</v>
      </c>
      <c r="B229" s="88">
        <f t="shared" si="6"/>
        <v>1</v>
      </c>
      <c r="C229" s="26">
        <v>765</v>
      </c>
      <c r="D229" s="26" t="s">
        <v>462</v>
      </c>
      <c r="E229" s="89" t="s">
        <v>477</v>
      </c>
      <c r="F229" s="128" t="s">
        <v>204</v>
      </c>
      <c r="G229" s="133">
        <v>30038986</v>
      </c>
      <c r="H229" s="129">
        <v>41590</v>
      </c>
      <c r="I229" s="27">
        <v>41606</v>
      </c>
      <c r="J229" s="28">
        <v>-707.25</v>
      </c>
      <c r="K229" s="130" t="s">
        <v>204</v>
      </c>
      <c r="L229" s="28">
        <f t="shared" si="7"/>
        <v>707.25</v>
      </c>
      <c r="M229" s="123">
        <v>16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6"/>
      <c r="AX229" s="6"/>
    </row>
    <row r="230" spans="1:50" ht="15">
      <c r="A230" s="68" t="s">
        <v>201</v>
      </c>
      <c r="B230" s="88">
        <f t="shared" si="6"/>
        <v>1</v>
      </c>
      <c r="C230" s="26">
        <v>765</v>
      </c>
      <c r="D230" s="26" t="s">
        <v>462</v>
      </c>
      <c r="E230" s="89" t="s">
        <v>478</v>
      </c>
      <c r="F230" s="128" t="s">
        <v>204</v>
      </c>
      <c r="G230" s="133">
        <v>30039168</v>
      </c>
      <c r="H230" s="129">
        <v>41620</v>
      </c>
      <c r="I230" s="27">
        <v>41627</v>
      </c>
      <c r="J230" s="28">
        <v>-1420.65</v>
      </c>
      <c r="K230" s="130" t="s">
        <v>204</v>
      </c>
      <c r="L230" s="28">
        <f t="shared" si="7"/>
        <v>1420.65</v>
      </c>
      <c r="M230" s="123">
        <v>7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6"/>
      <c r="AX230" s="6"/>
    </row>
    <row r="231" spans="1:50" ht="15">
      <c r="A231" s="68" t="s">
        <v>201</v>
      </c>
      <c r="B231" s="88">
        <f t="shared" si="6"/>
        <v>1</v>
      </c>
      <c r="C231" s="26">
        <v>765</v>
      </c>
      <c r="D231" s="26" t="s">
        <v>462</v>
      </c>
      <c r="E231" s="89" t="s">
        <v>479</v>
      </c>
      <c r="F231" s="128" t="s">
        <v>204</v>
      </c>
      <c r="G231" s="133">
        <v>30039188</v>
      </c>
      <c r="H231" s="129">
        <v>41620</v>
      </c>
      <c r="I231" s="27">
        <v>41627</v>
      </c>
      <c r="J231" s="28">
        <v>-707.25</v>
      </c>
      <c r="K231" s="130" t="s">
        <v>204</v>
      </c>
      <c r="L231" s="28">
        <f t="shared" si="7"/>
        <v>707.25</v>
      </c>
      <c r="M231" s="123">
        <v>7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6"/>
      <c r="AX231" s="6"/>
    </row>
    <row r="232" spans="1:50" ht="15">
      <c r="A232" s="68" t="s">
        <v>201</v>
      </c>
      <c r="B232" s="88">
        <f t="shared" si="6"/>
        <v>1</v>
      </c>
      <c r="C232" s="26">
        <v>765</v>
      </c>
      <c r="D232" s="26" t="s">
        <v>462</v>
      </c>
      <c r="E232" s="89" t="s">
        <v>480</v>
      </c>
      <c r="F232" s="128" t="s">
        <v>204</v>
      </c>
      <c r="G232" s="133">
        <v>30039167</v>
      </c>
      <c r="H232" s="129">
        <v>41620</v>
      </c>
      <c r="I232" s="27">
        <v>41627</v>
      </c>
      <c r="J232" s="28">
        <v>-707.25</v>
      </c>
      <c r="K232" s="130" t="s">
        <v>204</v>
      </c>
      <c r="L232" s="28">
        <f t="shared" si="7"/>
        <v>707.25</v>
      </c>
      <c r="M232" s="123">
        <v>7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6"/>
      <c r="AX232" s="6"/>
    </row>
    <row r="233" spans="1:50" ht="15">
      <c r="A233" s="68" t="s">
        <v>201</v>
      </c>
      <c r="B233" s="88">
        <f t="shared" si="6"/>
        <v>1</v>
      </c>
      <c r="C233" s="26">
        <v>766</v>
      </c>
      <c r="D233" s="26" t="s">
        <v>481</v>
      </c>
      <c r="E233" s="89" t="s">
        <v>482</v>
      </c>
      <c r="F233" s="128" t="s">
        <v>204</v>
      </c>
      <c r="G233" s="133">
        <v>30038808</v>
      </c>
      <c r="H233" s="129">
        <v>41570</v>
      </c>
      <c r="I233" s="27">
        <v>41585</v>
      </c>
      <c r="J233" s="28">
        <v>-2996.4</v>
      </c>
      <c r="K233" s="130" t="s">
        <v>204</v>
      </c>
      <c r="L233" s="28">
        <f t="shared" si="7"/>
        <v>2996.4</v>
      </c>
      <c r="M233" s="123">
        <v>15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6"/>
      <c r="AX233" s="6"/>
    </row>
    <row r="234" spans="1:50" ht="15">
      <c r="A234" s="68" t="s">
        <v>201</v>
      </c>
      <c r="B234" s="88">
        <f t="shared" si="6"/>
        <v>1</v>
      </c>
      <c r="C234" s="26">
        <v>766</v>
      </c>
      <c r="D234" s="26" t="s">
        <v>481</v>
      </c>
      <c r="E234" s="89" t="s">
        <v>483</v>
      </c>
      <c r="F234" s="128" t="s">
        <v>204</v>
      </c>
      <c r="G234" s="133">
        <v>30038987</v>
      </c>
      <c r="H234" s="129">
        <v>41590</v>
      </c>
      <c r="I234" s="27">
        <v>41606</v>
      </c>
      <c r="J234" s="28">
        <v>-419.95</v>
      </c>
      <c r="K234" s="130" t="s">
        <v>204</v>
      </c>
      <c r="L234" s="28">
        <f t="shared" si="7"/>
        <v>419.95</v>
      </c>
      <c r="M234" s="123">
        <v>16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6"/>
      <c r="AX234" s="6"/>
    </row>
    <row r="235" spans="1:50" ht="15">
      <c r="A235" s="68" t="s">
        <v>201</v>
      </c>
      <c r="B235" s="88">
        <f t="shared" si="6"/>
        <v>1</v>
      </c>
      <c r="C235" s="26">
        <v>781</v>
      </c>
      <c r="D235" s="26" t="s">
        <v>484</v>
      </c>
      <c r="E235" s="89" t="s">
        <v>485</v>
      </c>
      <c r="F235" s="128" t="s">
        <v>204</v>
      </c>
      <c r="G235" s="133">
        <v>30039182</v>
      </c>
      <c r="H235" s="129">
        <v>41614</v>
      </c>
      <c r="I235" s="27">
        <v>41627</v>
      </c>
      <c r="J235" s="28">
        <v>-2583</v>
      </c>
      <c r="K235" s="130" t="s">
        <v>204</v>
      </c>
      <c r="L235" s="28">
        <f t="shared" si="7"/>
        <v>2583</v>
      </c>
      <c r="M235" s="123">
        <v>13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6"/>
      <c r="AX235" s="6"/>
    </row>
    <row r="236" spans="1:50" ht="15">
      <c r="A236" s="68" t="s">
        <v>201</v>
      </c>
      <c r="B236" s="88">
        <f t="shared" si="6"/>
        <v>1</v>
      </c>
      <c r="C236" s="26">
        <v>796</v>
      </c>
      <c r="D236" s="26" t="s">
        <v>486</v>
      </c>
      <c r="E236" s="89" t="s">
        <v>487</v>
      </c>
      <c r="F236" s="128" t="s">
        <v>204</v>
      </c>
      <c r="G236" s="133">
        <v>30038605</v>
      </c>
      <c r="H236" s="129">
        <v>41176</v>
      </c>
      <c r="I236" s="27">
        <v>41564</v>
      </c>
      <c r="J236" s="28">
        <v>-1156.2</v>
      </c>
      <c r="K236" s="130" t="s">
        <v>204</v>
      </c>
      <c r="L236" s="28">
        <f t="shared" si="7"/>
        <v>1156.2</v>
      </c>
      <c r="M236" s="123">
        <v>388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6"/>
      <c r="AX236" s="6"/>
    </row>
    <row r="237" spans="1:50" ht="15">
      <c r="A237" s="68" t="s">
        <v>201</v>
      </c>
      <c r="B237" s="88">
        <f t="shared" si="6"/>
        <v>1</v>
      </c>
      <c r="C237" s="26">
        <v>796</v>
      </c>
      <c r="D237" s="26" t="s">
        <v>486</v>
      </c>
      <c r="E237" s="89" t="s">
        <v>488</v>
      </c>
      <c r="F237" s="128" t="s">
        <v>204</v>
      </c>
      <c r="G237" s="133">
        <v>30038606</v>
      </c>
      <c r="H237" s="129">
        <v>41541</v>
      </c>
      <c r="I237" s="27">
        <v>41564</v>
      </c>
      <c r="J237" s="28">
        <v>-885.6</v>
      </c>
      <c r="K237" s="130" t="s">
        <v>204</v>
      </c>
      <c r="L237" s="28">
        <f t="shared" si="7"/>
        <v>885.6</v>
      </c>
      <c r="M237" s="123">
        <v>23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6"/>
      <c r="AX237" s="6"/>
    </row>
    <row r="238" spans="1:50" ht="15">
      <c r="A238" s="68" t="s">
        <v>201</v>
      </c>
      <c r="B238" s="88">
        <f t="shared" si="6"/>
        <v>1</v>
      </c>
      <c r="C238" s="26">
        <v>797</v>
      </c>
      <c r="D238" s="26" t="s">
        <v>489</v>
      </c>
      <c r="E238" s="89" t="s">
        <v>254</v>
      </c>
      <c r="F238" s="128" t="s">
        <v>204</v>
      </c>
      <c r="G238" s="133">
        <v>30038753</v>
      </c>
      <c r="H238" s="129">
        <v>41555</v>
      </c>
      <c r="I238" s="27">
        <v>41578</v>
      </c>
      <c r="J238" s="28">
        <v>-59.5</v>
      </c>
      <c r="K238" s="130" t="s">
        <v>204</v>
      </c>
      <c r="L238" s="28">
        <f t="shared" si="7"/>
        <v>59.5</v>
      </c>
      <c r="M238" s="123">
        <v>23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6"/>
      <c r="AX238" s="6"/>
    </row>
    <row r="239" spans="1:50" ht="15">
      <c r="A239" s="68" t="s">
        <v>201</v>
      </c>
      <c r="B239" s="88">
        <f t="shared" si="6"/>
        <v>1</v>
      </c>
      <c r="C239" s="26">
        <v>797</v>
      </c>
      <c r="D239" s="26" t="s">
        <v>489</v>
      </c>
      <c r="E239" s="89" t="s">
        <v>256</v>
      </c>
      <c r="F239" s="128" t="s">
        <v>204</v>
      </c>
      <c r="G239" s="133">
        <v>30038754</v>
      </c>
      <c r="H239" s="129">
        <v>41555</v>
      </c>
      <c r="I239" s="27">
        <v>41578</v>
      </c>
      <c r="J239" s="28">
        <v>-31.39</v>
      </c>
      <c r="K239" s="130" t="s">
        <v>204</v>
      </c>
      <c r="L239" s="28">
        <f t="shared" si="7"/>
        <v>31.39</v>
      </c>
      <c r="M239" s="123">
        <v>23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6"/>
      <c r="AX239" s="6"/>
    </row>
    <row r="240" spans="1:50" ht="26.25">
      <c r="A240" s="68" t="s">
        <v>201</v>
      </c>
      <c r="B240" s="88">
        <f t="shared" si="6"/>
        <v>1</v>
      </c>
      <c r="C240" s="26">
        <v>797</v>
      </c>
      <c r="D240" s="26" t="s">
        <v>489</v>
      </c>
      <c r="E240" s="89" t="s">
        <v>490</v>
      </c>
      <c r="F240" s="128" t="s">
        <v>491</v>
      </c>
      <c r="G240" s="133">
        <v>30038830</v>
      </c>
      <c r="H240" s="129">
        <v>41585</v>
      </c>
      <c r="I240" s="27">
        <v>41585</v>
      </c>
      <c r="J240" s="28">
        <v>-90.89</v>
      </c>
      <c r="K240" s="130" t="s">
        <v>204</v>
      </c>
      <c r="L240" s="28">
        <f t="shared" si="7"/>
        <v>90.89</v>
      </c>
      <c r="M240" s="123">
        <v>0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6"/>
      <c r="AX240" s="6"/>
    </row>
    <row r="241" spans="1:50" ht="26.25">
      <c r="A241" s="68" t="s">
        <v>201</v>
      </c>
      <c r="B241" s="88">
        <f t="shared" si="6"/>
        <v>1</v>
      </c>
      <c r="C241" s="26">
        <v>797</v>
      </c>
      <c r="D241" s="26" t="s">
        <v>489</v>
      </c>
      <c r="E241" s="89" t="s">
        <v>492</v>
      </c>
      <c r="F241" s="128" t="s">
        <v>493</v>
      </c>
      <c r="G241" s="133">
        <v>38016048</v>
      </c>
      <c r="H241" s="129">
        <v>41585</v>
      </c>
      <c r="I241" s="27">
        <v>41585</v>
      </c>
      <c r="J241" s="28">
        <v>-59.5</v>
      </c>
      <c r="K241" s="130" t="s">
        <v>204</v>
      </c>
      <c r="L241" s="28">
        <f t="shared" si="7"/>
        <v>59.5</v>
      </c>
      <c r="M241" s="123">
        <v>0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6"/>
      <c r="AX241" s="6"/>
    </row>
    <row r="242" spans="1:50" ht="26.25">
      <c r="A242" s="68" t="s">
        <v>201</v>
      </c>
      <c r="B242" s="88">
        <f t="shared" si="6"/>
        <v>1</v>
      </c>
      <c r="C242" s="26">
        <v>797</v>
      </c>
      <c r="D242" s="26" t="s">
        <v>489</v>
      </c>
      <c r="E242" s="89" t="s">
        <v>494</v>
      </c>
      <c r="F242" s="128" t="s">
        <v>493</v>
      </c>
      <c r="G242" s="133">
        <v>38016048</v>
      </c>
      <c r="H242" s="129">
        <v>41585</v>
      </c>
      <c r="I242" s="27">
        <v>41585</v>
      </c>
      <c r="J242" s="28">
        <v>-31.39</v>
      </c>
      <c r="K242" s="130" t="s">
        <v>204</v>
      </c>
      <c r="L242" s="28">
        <f t="shared" si="7"/>
        <v>31.39</v>
      </c>
      <c r="M242" s="123">
        <v>0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6"/>
      <c r="AX242" s="6"/>
    </row>
    <row r="243" spans="1:50" ht="15">
      <c r="A243" s="68" t="s">
        <v>201</v>
      </c>
      <c r="B243" s="88">
        <f t="shared" si="6"/>
        <v>1</v>
      </c>
      <c r="C243" s="26">
        <v>798</v>
      </c>
      <c r="D243" s="26" t="s">
        <v>495</v>
      </c>
      <c r="E243" s="89" t="s">
        <v>496</v>
      </c>
      <c r="F243" s="128" t="s">
        <v>204</v>
      </c>
      <c r="G243" s="133">
        <v>30038480</v>
      </c>
      <c r="H243" s="129">
        <v>41535</v>
      </c>
      <c r="I243" s="27">
        <v>41564</v>
      </c>
      <c r="J243" s="28">
        <v>-696.7</v>
      </c>
      <c r="K243" s="130" t="s">
        <v>204</v>
      </c>
      <c r="L243" s="28">
        <f t="shared" si="7"/>
        <v>696.7</v>
      </c>
      <c r="M243" s="123">
        <v>29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6"/>
      <c r="AX243" s="6"/>
    </row>
    <row r="244" spans="1:50" ht="15">
      <c r="A244" s="68" t="s">
        <v>201</v>
      </c>
      <c r="B244" s="88">
        <f t="shared" si="6"/>
        <v>1</v>
      </c>
      <c r="C244" s="26">
        <v>798</v>
      </c>
      <c r="D244" s="26" t="s">
        <v>495</v>
      </c>
      <c r="E244" s="89" t="s">
        <v>497</v>
      </c>
      <c r="F244" s="128" t="s">
        <v>204</v>
      </c>
      <c r="G244" s="133">
        <v>30039175</v>
      </c>
      <c r="H244" s="129">
        <v>41614</v>
      </c>
      <c r="I244" s="27">
        <v>41627</v>
      </c>
      <c r="J244" s="28">
        <v>-990.8</v>
      </c>
      <c r="K244" s="130" t="s">
        <v>204</v>
      </c>
      <c r="L244" s="28">
        <f t="shared" si="7"/>
        <v>990.8</v>
      </c>
      <c r="M244" s="123">
        <v>13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6"/>
      <c r="AX244" s="6"/>
    </row>
    <row r="245" spans="1:50" ht="15">
      <c r="A245" s="68" t="s">
        <v>201</v>
      </c>
      <c r="B245" s="88">
        <f t="shared" si="6"/>
        <v>1</v>
      </c>
      <c r="C245" s="26">
        <v>798</v>
      </c>
      <c r="D245" s="26" t="s">
        <v>495</v>
      </c>
      <c r="E245" s="89" t="s">
        <v>498</v>
      </c>
      <c r="F245" s="128" t="s">
        <v>204</v>
      </c>
      <c r="G245" s="133">
        <v>30039174</v>
      </c>
      <c r="H245" s="129">
        <v>41617</v>
      </c>
      <c r="I245" s="27">
        <v>41627</v>
      </c>
      <c r="J245" s="28">
        <v>-1106.07</v>
      </c>
      <c r="K245" s="130" t="s">
        <v>204</v>
      </c>
      <c r="L245" s="28">
        <f t="shared" si="7"/>
        <v>1106.07</v>
      </c>
      <c r="M245" s="123">
        <v>10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6"/>
      <c r="AX245" s="6"/>
    </row>
    <row r="246" spans="1:50" ht="15">
      <c r="A246" s="68" t="s">
        <v>201</v>
      </c>
      <c r="B246" s="88">
        <f t="shared" si="6"/>
        <v>1</v>
      </c>
      <c r="C246" s="26">
        <v>798</v>
      </c>
      <c r="D246" s="26" t="s">
        <v>495</v>
      </c>
      <c r="E246" s="89" t="s">
        <v>499</v>
      </c>
      <c r="F246" s="128" t="s">
        <v>204</v>
      </c>
      <c r="G246" s="133">
        <v>30039173</v>
      </c>
      <c r="H246" s="129">
        <v>41617</v>
      </c>
      <c r="I246" s="27">
        <v>41627</v>
      </c>
      <c r="J246" s="28">
        <v>-766.8</v>
      </c>
      <c r="K246" s="130" t="s">
        <v>204</v>
      </c>
      <c r="L246" s="28">
        <f t="shared" si="7"/>
        <v>766.8</v>
      </c>
      <c r="M246" s="123">
        <v>10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6"/>
      <c r="AX246" s="6"/>
    </row>
    <row r="247" spans="1:50" ht="15">
      <c r="A247" s="68" t="s">
        <v>201</v>
      </c>
      <c r="B247" s="88">
        <f t="shared" si="6"/>
        <v>1</v>
      </c>
      <c r="C247" s="26">
        <v>807</v>
      </c>
      <c r="D247" s="26" t="s">
        <v>500</v>
      </c>
      <c r="E247" s="89" t="s">
        <v>501</v>
      </c>
      <c r="F247" s="128" t="s">
        <v>502</v>
      </c>
      <c r="G247" s="133">
        <v>29008215</v>
      </c>
      <c r="H247" s="129">
        <v>41544</v>
      </c>
      <c r="I247" s="27">
        <v>41550</v>
      </c>
      <c r="J247" s="28">
        <v>-1968.37</v>
      </c>
      <c r="K247" s="130" t="s">
        <v>204</v>
      </c>
      <c r="L247" s="28">
        <f t="shared" si="7"/>
        <v>1968.37</v>
      </c>
      <c r="M247" s="123">
        <v>6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6"/>
      <c r="AX247" s="6"/>
    </row>
    <row r="248" spans="1:50" ht="15">
      <c r="A248" s="68" t="s">
        <v>201</v>
      </c>
      <c r="B248" s="88">
        <f t="shared" si="6"/>
        <v>1</v>
      </c>
      <c r="C248" s="26">
        <v>807</v>
      </c>
      <c r="D248" s="26" t="s">
        <v>500</v>
      </c>
      <c r="E248" s="89" t="s">
        <v>501</v>
      </c>
      <c r="F248" s="128" t="s">
        <v>503</v>
      </c>
      <c r="G248" s="133">
        <v>29008249</v>
      </c>
      <c r="H248" s="129">
        <v>41568</v>
      </c>
      <c r="I248" s="27">
        <v>41571</v>
      </c>
      <c r="J248" s="28">
        <v>-2954.36</v>
      </c>
      <c r="K248" s="130" t="s">
        <v>204</v>
      </c>
      <c r="L248" s="28">
        <f t="shared" si="7"/>
        <v>2954.36</v>
      </c>
      <c r="M248" s="123">
        <v>3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6"/>
      <c r="AX248" s="6"/>
    </row>
    <row r="249" spans="1:50" ht="15">
      <c r="A249" s="68" t="s">
        <v>201</v>
      </c>
      <c r="B249" s="88">
        <f t="shared" si="6"/>
        <v>1</v>
      </c>
      <c r="C249" s="26">
        <v>807</v>
      </c>
      <c r="D249" s="26" t="s">
        <v>500</v>
      </c>
      <c r="E249" s="89" t="s">
        <v>501</v>
      </c>
      <c r="F249" s="128" t="s">
        <v>504</v>
      </c>
      <c r="G249" s="133">
        <v>29008360</v>
      </c>
      <c r="H249" s="129">
        <v>41596</v>
      </c>
      <c r="I249" s="27">
        <v>41599</v>
      </c>
      <c r="J249" s="28">
        <v>-1703.24</v>
      </c>
      <c r="K249" s="130" t="s">
        <v>204</v>
      </c>
      <c r="L249" s="28">
        <f t="shared" si="7"/>
        <v>1703.24</v>
      </c>
      <c r="M249" s="123">
        <v>3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6"/>
      <c r="AX249" s="6"/>
    </row>
    <row r="250" spans="1:50" ht="15">
      <c r="A250" s="68" t="s">
        <v>201</v>
      </c>
      <c r="B250" s="88">
        <f t="shared" si="6"/>
        <v>1</v>
      </c>
      <c r="C250" s="26">
        <v>807</v>
      </c>
      <c r="D250" s="26" t="s">
        <v>500</v>
      </c>
      <c r="E250" s="89" t="s">
        <v>505</v>
      </c>
      <c r="F250" s="128" t="s">
        <v>204</v>
      </c>
      <c r="G250" s="133">
        <v>30039095</v>
      </c>
      <c r="H250" s="129">
        <v>41596</v>
      </c>
      <c r="I250" s="27">
        <v>41613</v>
      </c>
      <c r="J250" s="28">
        <v>-14523.14</v>
      </c>
      <c r="K250" s="130" t="s">
        <v>204</v>
      </c>
      <c r="L250" s="28">
        <f t="shared" si="7"/>
        <v>14523.14</v>
      </c>
      <c r="M250" s="123">
        <v>17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6"/>
      <c r="AX250" s="6"/>
    </row>
    <row r="251" spans="1:50" ht="15">
      <c r="A251" s="68" t="s">
        <v>201</v>
      </c>
      <c r="B251" s="88">
        <f t="shared" si="6"/>
        <v>1</v>
      </c>
      <c r="C251" s="26">
        <v>807</v>
      </c>
      <c r="D251" s="26" t="s">
        <v>500</v>
      </c>
      <c r="E251" s="89" t="s">
        <v>506</v>
      </c>
      <c r="F251" s="128" t="s">
        <v>204</v>
      </c>
      <c r="G251" s="133">
        <v>30038485</v>
      </c>
      <c r="H251" s="129">
        <v>41518</v>
      </c>
      <c r="I251" s="27">
        <v>41550</v>
      </c>
      <c r="J251" s="28">
        <v>-11479.29</v>
      </c>
      <c r="K251" s="130" t="s">
        <v>204</v>
      </c>
      <c r="L251" s="28">
        <f t="shared" si="7"/>
        <v>11479.29</v>
      </c>
      <c r="M251" s="123">
        <v>32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6"/>
      <c r="AX251" s="6"/>
    </row>
    <row r="252" spans="1:50" ht="15">
      <c r="A252" s="68" t="s">
        <v>201</v>
      </c>
      <c r="B252" s="88">
        <f t="shared" si="6"/>
        <v>1</v>
      </c>
      <c r="C252" s="26">
        <v>807</v>
      </c>
      <c r="D252" s="26" t="s">
        <v>500</v>
      </c>
      <c r="E252" s="89" t="s">
        <v>507</v>
      </c>
      <c r="F252" s="128" t="s">
        <v>204</v>
      </c>
      <c r="G252" s="133">
        <v>30038809</v>
      </c>
      <c r="H252" s="129">
        <v>41579</v>
      </c>
      <c r="I252" s="27">
        <v>41585</v>
      </c>
      <c r="J252" s="28">
        <v>-13315.27</v>
      </c>
      <c r="K252" s="130" t="s">
        <v>204</v>
      </c>
      <c r="L252" s="28">
        <f t="shared" si="7"/>
        <v>13315.27</v>
      </c>
      <c r="M252" s="123">
        <v>6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6"/>
      <c r="AX252" s="6"/>
    </row>
    <row r="253" spans="1:50" ht="15">
      <c r="A253" s="68" t="s">
        <v>201</v>
      </c>
      <c r="B253" s="88">
        <f t="shared" si="6"/>
        <v>1</v>
      </c>
      <c r="C253" s="26">
        <v>810</v>
      </c>
      <c r="D253" s="26" t="s">
        <v>508</v>
      </c>
      <c r="E253" s="89" t="s">
        <v>509</v>
      </c>
      <c r="F253" s="128" t="s">
        <v>204</v>
      </c>
      <c r="G253" s="133">
        <v>30038647</v>
      </c>
      <c r="H253" s="129">
        <v>41549</v>
      </c>
      <c r="I253" s="27">
        <v>41571</v>
      </c>
      <c r="J253" s="28">
        <v>-130</v>
      </c>
      <c r="K253" s="130" t="s">
        <v>204</v>
      </c>
      <c r="L253" s="28">
        <f t="shared" si="7"/>
        <v>130</v>
      </c>
      <c r="M253" s="123">
        <v>22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6"/>
      <c r="AX253" s="6"/>
    </row>
    <row r="254" spans="1:50" ht="15">
      <c r="A254" s="68" t="s">
        <v>201</v>
      </c>
      <c r="B254" s="88">
        <f t="shared" si="6"/>
        <v>1</v>
      </c>
      <c r="C254" s="26">
        <v>810</v>
      </c>
      <c r="D254" s="26" t="s">
        <v>508</v>
      </c>
      <c r="E254" s="89" t="s">
        <v>510</v>
      </c>
      <c r="F254" s="128" t="s">
        <v>204</v>
      </c>
      <c r="G254" s="133">
        <v>30038960</v>
      </c>
      <c r="H254" s="129">
        <v>41586</v>
      </c>
      <c r="I254" s="27">
        <v>41599</v>
      </c>
      <c r="J254" s="28">
        <v>-200</v>
      </c>
      <c r="K254" s="130" t="s">
        <v>204</v>
      </c>
      <c r="L254" s="28">
        <f t="shared" si="7"/>
        <v>200</v>
      </c>
      <c r="M254" s="123">
        <v>13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6"/>
      <c r="AX254" s="6"/>
    </row>
    <row r="255" spans="1:50" ht="15">
      <c r="A255" s="68" t="s">
        <v>201</v>
      </c>
      <c r="B255" s="88">
        <f t="shared" si="6"/>
        <v>1</v>
      </c>
      <c r="C255" s="26">
        <v>810</v>
      </c>
      <c r="D255" s="26" t="s">
        <v>508</v>
      </c>
      <c r="E255" s="89" t="s">
        <v>511</v>
      </c>
      <c r="F255" s="128" t="s">
        <v>204</v>
      </c>
      <c r="G255" s="133">
        <v>30039079</v>
      </c>
      <c r="H255" s="129">
        <v>41610</v>
      </c>
      <c r="I255" s="27">
        <v>41613</v>
      </c>
      <c r="J255" s="28">
        <v>-2067</v>
      </c>
      <c r="K255" s="130" t="s">
        <v>204</v>
      </c>
      <c r="L255" s="28">
        <f t="shared" si="7"/>
        <v>2067</v>
      </c>
      <c r="M255" s="123">
        <v>3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6"/>
      <c r="AX255" s="6"/>
    </row>
    <row r="256" spans="1:50" ht="15">
      <c r="A256" s="68" t="s">
        <v>201</v>
      </c>
      <c r="B256" s="88">
        <f t="shared" si="6"/>
        <v>1</v>
      </c>
      <c r="C256" s="26">
        <v>811</v>
      </c>
      <c r="D256" s="26" t="s">
        <v>512</v>
      </c>
      <c r="E256" s="89" t="s">
        <v>513</v>
      </c>
      <c r="F256" s="128" t="s">
        <v>204</v>
      </c>
      <c r="G256" s="133">
        <v>30038489</v>
      </c>
      <c r="H256" s="129">
        <v>41534</v>
      </c>
      <c r="I256" s="27">
        <v>41550</v>
      </c>
      <c r="J256" s="28">
        <v>-455.1</v>
      </c>
      <c r="K256" s="130" t="s">
        <v>204</v>
      </c>
      <c r="L256" s="28">
        <f t="shared" si="7"/>
        <v>455.1</v>
      </c>
      <c r="M256" s="123">
        <v>16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6"/>
      <c r="AX256" s="6"/>
    </row>
    <row r="257" spans="1:50" ht="26.25">
      <c r="A257" s="68" t="s">
        <v>201</v>
      </c>
      <c r="B257" s="88">
        <f t="shared" si="6"/>
        <v>1</v>
      </c>
      <c r="C257" s="26">
        <v>811</v>
      </c>
      <c r="D257" s="26" t="s">
        <v>512</v>
      </c>
      <c r="E257" s="89" t="s">
        <v>514</v>
      </c>
      <c r="F257" s="128" t="s">
        <v>515</v>
      </c>
      <c r="G257" s="133">
        <v>30039099</v>
      </c>
      <c r="H257" s="129">
        <v>41613</v>
      </c>
      <c r="I257" s="27">
        <v>41620</v>
      </c>
      <c r="J257" s="28">
        <v>-455.1</v>
      </c>
      <c r="K257" s="130" t="s">
        <v>204</v>
      </c>
      <c r="L257" s="28">
        <f t="shared" si="7"/>
        <v>455.1</v>
      </c>
      <c r="M257" s="123">
        <v>7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6"/>
      <c r="AX257" s="6"/>
    </row>
    <row r="258" spans="1:50" ht="15">
      <c r="A258" s="68" t="s">
        <v>201</v>
      </c>
      <c r="B258" s="88">
        <f t="shared" si="6"/>
        <v>1</v>
      </c>
      <c r="C258" s="26">
        <v>832</v>
      </c>
      <c r="D258" s="26" t="s">
        <v>516</v>
      </c>
      <c r="E258" s="89" t="s">
        <v>517</v>
      </c>
      <c r="F258" s="128" t="s">
        <v>204</v>
      </c>
      <c r="G258" s="133">
        <v>30039206</v>
      </c>
      <c r="H258" s="129">
        <v>41613</v>
      </c>
      <c r="I258" s="27">
        <v>41627</v>
      </c>
      <c r="J258" s="28">
        <v>-290</v>
      </c>
      <c r="K258" s="130" t="s">
        <v>204</v>
      </c>
      <c r="L258" s="28">
        <f t="shared" si="7"/>
        <v>290</v>
      </c>
      <c r="M258" s="123">
        <v>14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6"/>
      <c r="AX258" s="6"/>
    </row>
    <row r="259" spans="1:50" ht="15">
      <c r="A259" s="68" t="s">
        <v>201</v>
      </c>
      <c r="B259" s="88">
        <f t="shared" si="6"/>
        <v>1</v>
      </c>
      <c r="C259" s="26">
        <v>832</v>
      </c>
      <c r="D259" s="26" t="s">
        <v>516</v>
      </c>
      <c r="E259" s="89" t="s">
        <v>518</v>
      </c>
      <c r="F259" s="128" t="s">
        <v>204</v>
      </c>
      <c r="G259" s="133">
        <v>30039008</v>
      </c>
      <c r="H259" s="129">
        <v>41600</v>
      </c>
      <c r="I259" s="27">
        <v>41600</v>
      </c>
      <c r="J259" s="28">
        <v>-30859</v>
      </c>
      <c r="K259" s="130" t="s">
        <v>204</v>
      </c>
      <c r="L259" s="28">
        <f t="shared" si="7"/>
        <v>30859</v>
      </c>
      <c r="M259" s="123">
        <v>0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6"/>
      <c r="AX259" s="6"/>
    </row>
    <row r="260" spans="1:50" ht="15">
      <c r="A260" s="68" t="s">
        <v>201</v>
      </c>
      <c r="B260" s="88">
        <f t="shared" si="6"/>
        <v>1</v>
      </c>
      <c r="C260" s="26">
        <v>832</v>
      </c>
      <c r="D260" s="26" t="s">
        <v>516</v>
      </c>
      <c r="E260" s="89" t="s">
        <v>519</v>
      </c>
      <c r="F260" s="128" t="s">
        <v>204</v>
      </c>
      <c r="G260" s="133">
        <v>30039009</v>
      </c>
      <c r="H260" s="129">
        <v>41571</v>
      </c>
      <c r="I260" s="27">
        <v>41600</v>
      </c>
      <c r="J260" s="28">
        <v>-1080</v>
      </c>
      <c r="K260" s="130" t="s">
        <v>204</v>
      </c>
      <c r="L260" s="28">
        <f t="shared" si="7"/>
        <v>1080</v>
      </c>
      <c r="M260" s="123">
        <v>29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6"/>
      <c r="AX260" s="6"/>
    </row>
    <row r="261" spans="1:50" ht="15">
      <c r="A261" s="68" t="s">
        <v>201</v>
      </c>
      <c r="B261" s="88">
        <f t="shared" si="6"/>
        <v>1</v>
      </c>
      <c r="C261" s="26">
        <v>832</v>
      </c>
      <c r="D261" s="26" t="s">
        <v>516</v>
      </c>
      <c r="E261" s="89" t="s">
        <v>520</v>
      </c>
      <c r="F261" s="128" t="s">
        <v>204</v>
      </c>
      <c r="G261" s="133">
        <v>30039204</v>
      </c>
      <c r="H261" s="129">
        <v>41613</v>
      </c>
      <c r="I261" s="27">
        <v>41627</v>
      </c>
      <c r="J261" s="28">
        <v>-290</v>
      </c>
      <c r="K261" s="130" t="s">
        <v>204</v>
      </c>
      <c r="L261" s="28">
        <f t="shared" si="7"/>
        <v>290</v>
      </c>
      <c r="M261" s="123">
        <v>14</v>
      </c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6"/>
      <c r="AX261" s="6"/>
    </row>
    <row r="262" spans="1:50" ht="15">
      <c r="A262" s="68" t="s">
        <v>201</v>
      </c>
      <c r="B262" s="88">
        <f t="shared" si="6"/>
        <v>1</v>
      </c>
      <c r="C262" s="26">
        <v>832</v>
      </c>
      <c r="D262" s="26" t="s">
        <v>516</v>
      </c>
      <c r="E262" s="89" t="s">
        <v>521</v>
      </c>
      <c r="F262" s="128" t="s">
        <v>204</v>
      </c>
      <c r="G262" s="133">
        <v>30039203</v>
      </c>
      <c r="H262" s="129">
        <v>41613</v>
      </c>
      <c r="I262" s="27">
        <v>41627</v>
      </c>
      <c r="J262" s="28">
        <v>-155</v>
      </c>
      <c r="K262" s="130" t="s">
        <v>204</v>
      </c>
      <c r="L262" s="28">
        <f t="shared" si="7"/>
        <v>155</v>
      </c>
      <c r="M262" s="123">
        <v>14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6"/>
      <c r="AX262" s="6"/>
    </row>
    <row r="263" spans="1:50" ht="15">
      <c r="A263" s="68" t="s">
        <v>201</v>
      </c>
      <c r="B263" s="88">
        <f t="shared" si="6"/>
        <v>1</v>
      </c>
      <c r="C263" s="26">
        <v>832</v>
      </c>
      <c r="D263" s="26" t="s">
        <v>516</v>
      </c>
      <c r="E263" s="89" t="s">
        <v>522</v>
      </c>
      <c r="F263" s="128" t="s">
        <v>204</v>
      </c>
      <c r="G263" s="133">
        <v>30039205</v>
      </c>
      <c r="H263" s="129">
        <v>41613</v>
      </c>
      <c r="I263" s="27">
        <v>41627</v>
      </c>
      <c r="J263" s="28">
        <v>-260</v>
      </c>
      <c r="K263" s="130" t="s">
        <v>204</v>
      </c>
      <c r="L263" s="28">
        <f t="shared" si="7"/>
        <v>260</v>
      </c>
      <c r="M263" s="123">
        <v>14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6"/>
      <c r="AX263" s="6"/>
    </row>
    <row r="264" spans="1:50" ht="15">
      <c r="A264" s="68" t="s">
        <v>201</v>
      </c>
      <c r="B264" s="88">
        <f t="shared" si="6"/>
        <v>1</v>
      </c>
      <c r="C264" s="26">
        <v>832</v>
      </c>
      <c r="D264" s="26" t="s">
        <v>516</v>
      </c>
      <c r="E264" s="89" t="s">
        <v>523</v>
      </c>
      <c r="F264" s="128" t="s">
        <v>204</v>
      </c>
      <c r="G264" s="133">
        <v>30039210</v>
      </c>
      <c r="H264" s="129">
        <v>41617</v>
      </c>
      <c r="I264" s="27">
        <v>41627</v>
      </c>
      <c r="J264" s="28">
        <v>-425</v>
      </c>
      <c r="K264" s="130" t="s">
        <v>204</v>
      </c>
      <c r="L264" s="28">
        <f t="shared" si="7"/>
        <v>425</v>
      </c>
      <c r="M264" s="123">
        <v>10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6"/>
      <c r="AX264" s="6"/>
    </row>
    <row r="265" spans="1:50" ht="15">
      <c r="A265" s="68" t="s">
        <v>201</v>
      </c>
      <c r="B265" s="88">
        <f t="shared" si="6"/>
        <v>1</v>
      </c>
      <c r="C265" s="26">
        <v>841</v>
      </c>
      <c r="D265" s="26" t="s">
        <v>524</v>
      </c>
      <c r="E265" s="89" t="s">
        <v>525</v>
      </c>
      <c r="F265" s="128" t="s">
        <v>204</v>
      </c>
      <c r="G265" s="133">
        <v>30039101</v>
      </c>
      <c r="H265" s="129">
        <v>41617</v>
      </c>
      <c r="I265" s="27">
        <v>41620</v>
      </c>
      <c r="J265" s="28">
        <v>-550</v>
      </c>
      <c r="K265" s="130" t="s">
        <v>204</v>
      </c>
      <c r="L265" s="28">
        <f t="shared" si="7"/>
        <v>550</v>
      </c>
      <c r="M265" s="123">
        <v>3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6"/>
      <c r="AX265" s="6"/>
    </row>
    <row r="266" spans="1:50" ht="15">
      <c r="A266" s="68" t="s">
        <v>201</v>
      </c>
      <c r="B266" s="88">
        <f t="shared" si="6"/>
        <v>1</v>
      </c>
      <c r="C266" s="26">
        <v>845</v>
      </c>
      <c r="D266" s="26" t="s">
        <v>526</v>
      </c>
      <c r="E266" s="89" t="s">
        <v>527</v>
      </c>
      <c r="F266" s="128" t="s">
        <v>204</v>
      </c>
      <c r="G266" s="133">
        <v>30038728</v>
      </c>
      <c r="H266" s="129">
        <v>41565</v>
      </c>
      <c r="I266" s="27">
        <v>41578</v>
      </c>
      <c r="J266" s="28">
        <v>-49.2</v>
      </c>
      <c r="K266" s="130" t="s">
        <v>204</v>
      </c>
      <c r="L266" s="28">
        <f t="shared" si="7"/>
        <v>49.2</v>
      </c>
      <c r="M266" s="123">
        <v>13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6"/>
      <c r="AX266" s="6"/>
    </row>
    <row r="267" spans="1:50" ht="15">
      <c r="A267" s="68" t="s">
        <v>201</v>
      </c>
      <c r="B267" s="88">
        <f t="shared" si="6"/>
        <v>1</v>
      </c>
      <c r="C267" s="26">
        <v>845</v>
      </c>
      <c r="D267" s="26" t="s">
        <v>526</v>
      </c>
      <c r="E267" s="89" t="s">
        <v>528</v>
      </c>
      <c r="F267" s="128" t="s">
        <v>204</v>
      </c>
      <c r="G267" s="133">
        <v>30038731</v>
      </c>
      <c r="H267" s="129">
        <v>41565</v>
      </c>
      <c r="I267" s="27">
        <v>41578</v>
      </c>
      <c r="J267" s="28">
        <v>-915.06</v>
      </c>
      <c r="K267" s="130" t="s">
        <v>204</v>
      </c>
      <c r="L267" s="28">
        <f t="shared" si="7"/>
        <v>915.06</v>
      </c>
      <c r="M267" s="123">
        <v>13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6"/>
      <c r="AX267" s="6"/>
    </row>
    <row r="268" spans="1:50" ht="15">
      <c r="A268" s="68" t="s">
        <v>201</v>
      </c>
      <c r="B268" s="88">
        <f t="shared" si="6"/>
        <v>1</v>
      </c>
      <c r="C268" s="26">
        <v>845</v>
      </c>
      <c r="D268" s="26" t="s">
        <v>526</v>
      </c>
      <c r="E268" s="89" t="s">
        <v>529</v>
      </c>
      <c r="F268" s="128" t="s">
        <v>204</v>
      </c>
      <c r="G268" s="133">
        <v>30038729</v>
      </c>
      <c r="H268" s="129">
        <v>41565</v>
      </c>
      <c r="I268" s="27">
        <v>41578</v>
      </c>
      <c r="J268" s="28">
        <v>-225.31</v>
      </c>
      <c r="K268" s="130" t="s">
        <v>204</v>
      </c>
      <c r="L268" s="28">
        <f t="shared" si="7"/>
        <v>225.31</v>
      </c>
      <c r="M268" s="123">
        <v>13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6"/>
      <c r="AX268" s="6"/>
    </row>
    <row r="269" spans="1:50" ht="15">
      <c r="A269" s="68" t="s">
        <v>201</v>
      </c>
      <c r="B269" s="88">
        <f t="shared" si="6"/>
        <v>1</v>
      </c>
      <c r="C269" s="26">
        <v>845</v>
      </c>
      <c r="D269" s="26" t="s">
        <v>526</v>
      </c>
      <c r="E269" s="89" t="s">
        <v>530</v>
      </c>
      <c r="F269" s="128" t="s">
        <v>204</v>
      </c>
      <c r="G269" s="133">
        <v>30038727</v>
      </c>
      <c r="H269" s="129">
        <v>41565</v>
      </c>
      <c r="I269" s="27">
        <v>41578</v>
      </c>
      <c r="J269" s="28">
        <v>-98.4</v>
      </c>
      <c r="K269" s="130" t="s">
        <v>204</v>
      </c>
      <c r="L269" s="28">
        <f t="shared" si="7"/>
        <v>98.4</v>
      </c>
      <c r="M269" s="123">
        <v>13</v>
      </c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6"/>
      <c r="AX269" s="6"/>
    </row>
    <row r="270" spans="1:50" ht="15">
      <c r="A270" s="68" t="s">
        <v>201</v>
      </c>
      <c r="B270" s="88">
        <f aca="true" t="shared" si="8" ref="B270:B333">IF(C270&gt;0,1,0)</f>
        <v>1</v>
      </c>
      <c r="C270" s="26">
        <v>845</v>
      </c>
      <c r="D270" s="26" t="s">
        <v>526</v>
      </c>
      <c r="E270" s="89" t="s">
        <v>531</v>
      </c>
      <c r="F270" s="128" t="s">
        <v>204</v>
      </c>
      <c r="G270" s="133">
        <v>30038730</v>
      </c>
      <c r="H270" s="129">
        <v>41565</v>
      </c>
      <c r="I270" s="27">
        <v>41578</v>
      </c>
      <c r="J270" s="28">
        <v>-40</v>
      </c>
      <c r="K270" s="130" t="s">
        <v>204</v>
      </c>
      <c r="L270" s="28">
        <f t="shared" si="7"/>
        <v>40</v>
      </c>
      <c r="M270" s="123">
        <v>13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6"/>
      <c r="AX270" s="6"/>
    </row>
    <row r="271" spans="1:50" ht="15">
      <c r="A271" s="68" t="s">
        <v>201</v>
      </c>
      <c r="B271" s="88">
        <f t="shared" si="8"/>
        <v>1</v>
      </c>
      <c r="C271" s="26">
        <v>845</v>
      </c>
      <c r="D271" s="26" t="s">
        <v>526</v>
      </c>
      <c r="E271" s="89" t="s">
        <v>532</v>
      </c>
      <c r="F271" s="128" t="s">
        <v>204</v>
      </c>
      <c r="G271" s="133">
        <v>30038726</v>
      </c>
      <c r="H271" s="129">
        <v>41565</v>
      </c>
      <c r="I271" s="27">
        <v>41578</v>
      </c>
      <c r="J271" s="28">
        <v>-86.1</v>
      </c>
      <c r="K271" s="130" t="s">
        <v>204</v>
      </c>
      <c r="L271" s="28">
        <f aca="true" t="shared" si="9" ref="L271:L334">J271*-1</f>
        <v>86.1</v>
      </c>
      <c r="M271" s="123">
        <v>13</v>
      </c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6"/>
      <c r="AX271" s="6"/>
    </row>
    <row r="272" spans="1:50" ht="15">
      <c r="A272" s="68" t="s">
        <v>201</v>
      </c>
      <c r="B272" s="88">
        <f t="shared" si="8"/>
        <v>1</v>
      </c>
      <c r="C272" s="26">
        <v>845</v>
      </c>
      <c r="D272" s="26" t="s">
        <v>526</v>
      </c>
      <c r="E272" s="89" t="s">
        <v>533</v>
      </c>
      <c r="F272" s="128" t="s">
        <v>204</v>
      </c>
      <c r="G272" s="133">
        <v>30038723</v>
      </c>
      <c r="H272" s="129">
        <v>41565</v>
      </c>
      <c r="I272" s="27">
        <v>41578</v>
      </c>
      <c r="J272" s="28">
        <v>-123</v>
      </c>
      <c r="K272" s="130" t="s">
        <v>204</v>
      </c>
      <c r="L272" s="28">
        <f t="shared" si="9"/>
        <v>123</v>
      </c>
      <c r="M272" s="123">
        <v>13</v>
      </c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6"/>
      <c r="AX272" s="6"/>
    </row>
    <row r="273" spans="1:50" ht="15">
      <c r="A273" s="68" t="s">
        <v>201</v>
      </c>
      <c r="B273" s="88">
        <f t="shared" si="8"/>
        <v>1</v>
      </c>
      <c r="C273" s="26">
        <v>845</v>
      </c>
      <c r="D273" s="26" t="s">
        <v>526</v>
      </c>
      <c r="E273" s="89" t="s">
        <v>534</v>
      </c>
      <c r="F273" s="128" t="s">
        <v>204</v>
      </c>
      <c r="G273" s="133">
        <v>30038724</v>
      </c>
      <c r="H273" s="129">
        <v>41565</v>
      </c>
      <c r="I273" s="27">
        <v>41578</v>
      </c>
      <c r="J273" s="28">
        <v>-12.3</v>
      </c>
      <c r="K273" s="130" t="s">
        <v>204</v>
      </c>
      <c r="L273" s="28">
        <f t="shared" si="9"/>
        <v>12.3</v>
      </c>
      <c r="M273" s="123">
        <v>13</v>
      </c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6"/>
      <c r="AX273" s="6"/>
    </row>
    <row r="274" spans="1:50" ht="15">
      <c r="A274" s="68" t="s">
        <v>201</v>
      </c>
      <c r="B274" s="88">
        <f t="shared" si="8"/>
        <v>1</v>
      </c>
      <c r="C274" s="26">
        <v>845</v>
      </c>
      <c r="D274" s="26" t="s">
        <v>526</v>
      </c>
      <c r="E274" s="89" t="s">
        <v>535</v>
      </c>
      <c r="F274" s="128" t="s">
        <v>204</v>
      </c>
      <c r="G274" s="133">
        <v>30038725</v>
      </c>
      <c r="H274" s="129">
        <v>41565</v>
      </c>
      <c r="I274" s="27">
        <v>41578</v>
      </c>
      <c r="J274" s="28">
        <v>-246</v>
      </c>
      <c r="K274" s="130" t="s">
        <v>204</v>
      </c>
      <c r="L274" s="28">
        <f t="shared" si="9"/>
        <v>246</v>
      </c>
      <c r="M274" s="123">
        <v>13</v>
      </c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6"/>
      <c r="AX274" s="6"/>
    </row>
    <row r="275" spans="1:50" ht="15">
      <c r="A275" s="68" t="s">
        <v>201</v>
      </c>
      <c r="B275" s="88">
        <f t="shared" si="8"/>
        <v>1</v>
      </c>
      <c r="C275" s="26">
        <v>845</v>
      </c>
      <c r="D275" s="26" t="s">
        <v>526</v>
      </c>
      <c r="E275" s="89" t="s">
        <v>536</v>
      </c>
      <c r="F275" s="128" t="s">
        <v>204</v>
      </c>
      <c r="G275" s="133">
        <v>30039031</v>
      </c>
      <c r="H275" s="129">
        <v>41593</v>
      </c>
      <c r="I275" s="27">
        <v>41606</v>
      </c>
      <c r="J275" s="28">
        <v>-2074.27</v>
      </c>
      <c r="K275" s="130" t="s">
        <v>204</v>
      </c>
      <c r="L275" s="28">
        <f t="shared" si="9"/>
        <v>2074.27</v>
      </c>
      <c r="M275" s="123">
        <v>13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6"/>
      <c r="AX275" s="6"/>
    </row>
    <row r="276" spans="1:50" ht="15">
      <c r="A276" s="68" t="s">
        <v>201</v>
      </c>
      <c r="B276" s="88">
        <f t="shared" si="8"/>
        <v>1</v>
      </c>
      <c r="C276" s="26">
        <v>845</v>
      </c>
      <c r="D276" s="26" t="s">
        <v>526</v>
      </c>
      <c r="E276" s="89" t="s">
        <v>537</v>
      </c>
      <c r="F276" s="128" t="s">
        <v>204</v>
      </c>
      <c r="G276" s="133">
        <v>30038722</v>
      </c>
      <c r="H276" s="129">
        <v>41565</v>
      </c>
      <c r="I276" s="27">
        <v>41578</v>
      </c>
      <c r="J276" s="28">
        <v>-1052.63</v>
      </c>
      <c r="K276" s="130" t="s">
        <v>204</v>
      </c>
      <c r="L276" s="28">
        <f t="shared" si="9"/>
        <v>1052.63</v>
      </c>
      <c r="M276" s="123">
        <v>13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6"/>
      <c r="AX276" s="6"/>
    </row>
    <row r="277" spans="1:50" ht="15">
      <c r="A277" s="68" t="s">
        <v>201</v>
      </c>
      <c r="B277" s="88">
        <f t="shared" si="8"/>
        <v>1</v>
      </c>
      <c r="C277" s="26">
        <v>845</v>
      </c>
      <c r="D277" s="26" t="s">
        <v>526</v>
      </c>
      <c r="E277" s="89" t="s">
        <v>538</v>
      </c>
      <c r="F277" s="128" t="s">
        <v>204</v>
      </c>
      <c r="G277" s="133">
        <v>30038720</v>
      </c>
      <c r="H277" s="129">
        <v>41565</v>
      </c>
      <c r="I277" s="27">
        <v>41578</v>
      </c>
      <c r="J277" s="28">
        <v>-1180.8</v>
      </c>
      <c r="K277" s="130" t="s">
        <v>204</v>
      </c>
      <c r="L277" s="28">
        <f t="shared" si="9"/>
        <v>1180.8</v>
      </c>
      <c r="M277" s="123">
        <v>13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6"/>
      <c r="AX277" s="6"/>
    </row>
    <row r="278" spans="1:50" ht="15">
      <c r="A278" s="68" t="s">
        <v>201</v>
      </c>
      <c r="B278" s="88">
        <f t="shared" si="8"/>
        <v>1</v>
      </c>
      <c r="C278" s="26">
        <v>845</v>
      </c>
      <c r="D278" s="26" t="s">
        <v>526</v>
      </c>
      <c r="E278" s="89" t="s">
        <v>539</v>
      </c>
      <c r="F278" s="128" t="s">
        <v>204</v>
      </c>
      <c r="G278" s="133">
        <v>30038721</v>
      </c>
      <c r="H278" s="129">
        <v>41565</v>
      </c>
      <c r="I278" s="27">
        <v>41578</v>
      </c>
      <c r="J278" s="28">
        <v>-338.25</v>
      </c>
      <c r="K278" s="130" t="s">
        <v>204</v>
      </c>
      <c r="L278" s="28">
        <f t="shared" si="9"/>
        <v>338.25</v>
      </c>
      <c r="M278" s="123">
        <v>13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6"/>
      <c r="AX278" s="6"/>
    </row>
    <row r="279" spans="1:50" ht="15">
      <c r="A279" s="68" t="s">
        <v>201</v>
      </c>
      <c r="B279" s="88">
        <f t="shared" si="8"/>
        <v>1</v>
      </c>
      <c r="C279" s="26">
        <v>845</v>
      </c>
      <c r="D279" s="26" t="s">
        <v>526</v>
      </c>
      <c r="E279" s="89" t="s">
        <v>540</v>
      </c>
      <c r="F279" s="128" t="s">
        <v>204</v>
      </c>
      <c r="G279" s="133">
        <v>30039036</v>
      </c>
      <c r="H279" s="129">
        <v>41593</v>
      </c>
      <c r="I279" s="27">
        <v>41606</v>
      </c>
      <c r="J279" s="28">
        <v>-61.5</v>
      </c>
      <c r="K279" s="130" t="s">
        <v>204</v>
      </c>
      <c r="L279" s="28">
        <f t="shared" si="9"/>
        <v>61.5</v>
      </c>
      <c r="M279" s="123">
        <v>13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6"/>
      <c r="AX279" s="6"/>
    </row>
    <row r="280" spans="1:50" ht="15">
      <c r="A280" s="68" t="s">
        <v>201</v>
      </c>
      <c r="B280" s="88">
        <f t="shared" si="8"/>
        <v>1</v>
      </c>
      <c r="C280" s="26">
        <v>845</v>
      </c>
      <c r="D280" s="26" t="s">
        <v>526</v>
      </c>
      <c r="E280" s="89" t="s">
        <v>541</v>
      </c>
      <c r="F280" s="128" t="s">
        <v>204</v>
      </c>
      <c r="G280" s="133">
        <v>30039032</v>
      </c>
      <c r="H280" s="129">
        <v>41593</v>
      </c>
      <c r="I280" s="27">
        <v>41606</v>
      </c>
      <c r="J280" s="28">
        <v>-95.94</v>
      </c>
      <c r="K280" s="130" t="s">
        <v>204</v>
      </c>
      <c r="L280" s="28">
        <f t="shared" si="9"/>
        <v>95.94</v>
      </c>
      <c r="M280" s="123">
        <v>13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6"/>
      <c r="AX280" s="6"/>
    </row>
    <row r="281" spans="1:50" ht="15">
      <c r="A281" s="68" t="s">
        <v>201</v>
      </c>
      <c r="B281" s="88">
        <f t="shared" si="8"/>
        <v>1</v>
      </c>
      <c r="C281" s="26">
        <v>845</v>
      </c>
      <c r="D281" s="26" t="s">
        <v>526</v>
      </c>
      <c r="E281" s="89" t="s">
        <v>542</v>
      </c>
      <c r="F281" s="128" t="s">
        <v>204</v>
      </c>
      <c r="G281" s="133">
        <v>30039037</v>
      </c>
      <c r="H281" s="129">
        <v>41593</v>
      </c>
      <c r="I281" s="27">
        <v>41606</v>
      </c>
      <c r="J281" s="28">
        <v>-98.4</v>
      </c>
      <c r="K281" s="130" t="s">
        <v>204</v>
      </c>
      <c r="L281" s="28">
        <f t="shared" si="9"/>
        <v>98.4</v>
      </c>
      <c r="M281" s="123">
        <v>13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6"/>
      <c r="AX281" s="6"/>
    </row>
    <row r="282" spans="1:50" ht="15">
      <c r="A282" s="68" t="s">
        <v>201</v>
      </c>
      <c r="B282" s="88">
        <f t="shared" si="8"/>
        <v>1</v>
      </c>
      <c r="C282" s="26">
        <v>845</v>
      </c>
      <c r="D282" s="26" t="s">
        <v>526</v>
      </c>
      <c r="E282" s="89" t="s">
        <v>543</v>
      </c>
      <c r="F282" s="128" t="s">
        <v>204</v>
      </c>
      <c r="G282" s="133">
        <v>30039035</v>
      </c>
      <c r="H282" s="129">
        <v>41593</v>
      </c>
      <c r="I282" s="27">
        <v>41606</v>
      </c>
      <c r="J282" s="28">
        <v>-1737.99</v>
      </c>
      <c r="K282" s="130" t="s">
        <v>204</v>
      </c>
      <c r="L282" s="28">
        <f t="shared" si="9"/>
        <v>1737.99</v>
      </c>
      <c r="M282" s="123">
        <v>13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6"/>
      <c r="AX282" s="6"/>
    </row>
    <row r="283" spans="1:50" ht="15">
      <c r="A283" s="68" t="s">
        <v>201</v>
      </c>
      <c r="B283" s="88">
        <f t="shared" si="8"/>
        <v>1</v>
      </c>
      <c r="C283" s="26">
        <v>845</v>
      </c>
      <c r="D283" s="26" t="s">
        <v>526</v>
      </c>
      <c r="E283" s="89" t="s">
        <v>544</v>
      </c>
      <c r="F283" s="128" t="s">
        <v>204</v>
      </c>
      <c r="G283" s="133">
        <v>30039033</v>
      </c>
      <c r="H283" s="129">
        <v>41593</v>
      </c>
      <c r="I283" s="27">
        <v>41606</v>
      </c>
      <c r="J283" s="28">
        <v>-1623.6</v>
      </c>
      <c r="K283" s="130" t="s">
        <v>204</v>
      </c>
      <c r="L283" s="28">
        <f t="shared" si="9"/>
        <v>1623.6</v>
      </c>
      <c r="M283" s="123">
        <v>13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6"/>
      <c r="AX283" s="6"/>
    </row>
    <row r="284" spans="1:50" ht="15">
      <c r="A284" s="68" t="s">
        <v>201</v>
      </c>
      <c r="B284" s="88">
        <f t="shared" si="8"/>
        <v>1</v>
      </c>
      <c r="C284" s="26">
        <v>845</v>
      </c>
      <c r="D284" s="26" t="s">
        <v>526</v>
      </c>
      <c r="E284" s="89" t="s">
        <v>545</v>
      </c>
      <c r="F284" s="128" t="s">
        <v>204</v>
      </c>
      <c r="G284" s="133">
        <v>30039034</v>
      </c>
      <c r="H284" s="129">
        <v>41593</v>
      </c>
      <c r="I284" s="27">
        <v>41606</v>
      </c>
      <c r="J284" s="28">
        <v>-1623.6</v>
      </c>
      <c r="K284" s="130" t="s">
        <v>204</v>
      </c>
      <c r="L284" s="28">
        <f t="shared" si="9"/>
        <v>1623.6</v>
      </c>
      <c r="M284" s="123">
        <v>13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6"/>
      <c r="AX284" s="6"/>
    </row>
    <row r="285" spans="1:50" ht="15">
      <c r="A285" s="68" t="s">
        <v>201</v>
      </c>
      <c r="B285" s="88">
        <f t="shared" si="8"/>
        <v>1</v>
      </c>
      <c r="C285" s="26">
        <v>845</v>
      </c>
      <c r="D285" s="26" t="s">
        <v>526</v>
      </c>
      <c r="E285" s="89" t="s">
        <v>546</v>
      </c>
      <c r="F285" s="128" t="s">
        <v>204</v>
      </c>
      <c r="G285" s="133">
        <v>30039030</v>
      </c>
      <c r="H285" s="129">
        <v>41593</v>
      </c>
      <c r="I285" s="27">
        <v>41606</v>
      </c>
      <c r="J285" s="28">
        <v>-543.17</v>
      </c>
      <c r="K285" s="130" t="s">
        <v>204</v>
      </c>
      <c r="L285" s="28">
        <f t="shared" si="9"/>
        <v>543.17</v>
      </c>
      <c r="M285" s="123">
        <v>13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6"/>
      <c r="AX285" s="6"/>
    </row>
    <row r="286" spans="1:50" ht="15">
      <c r="A286" s="68" t="s">
        <v>201</v>
      </c>
      <c r="B286" s="88">
        <f t="shared" si="8"/>
        <v>1</v>
      </c>
      <c r="C286" s="26">
        <v>855</v>
      </c>
      <c r="D286" s="26" t="s">
        <v>547</v>
      </c>
      <c r="E286" s="89" t="s">
        <v>548</v>
      </c>
      <c r="F286" s="128" t="s">
        <v>204</v>
      </c>
      <c r="G286" s="133">
        <v>30038826</v>
      </c>
      <c r="H286" s="129">
        <v>41576</v>
      </c>
      <c r="I286" s="27">
        <v>41585</v>
      </c>
      <c r="J286" s="28">
        <v>-13407</v>
      </c>
      <c r="K286" s="130" t="s">
        <v>204</v>
      </c>
      <c r="L286" s="28">
        <f t="shared" si="9"/>
        <v>13407</v>
      </c>
      <c r="M286" s="123">
        <v>9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6"/>
      <c r="AX286" s="6"/>
    </row>
    <row r="287" spans="1:50" ht="15">
      <c r="A287" s="68" t="s">
        <v>201</v>
      </c>
      <c r="B287" s="88">
        <f t="shared" si="8"/>
        <v>1</v>
      </c>
      <c r="C287" s="26">
        <v>869</v>
      </c>
      <c r="D287" s="26" t="s">
        <v>549</v>
      </c>
      <c r="E287" s="89" t="s">
        <v>550</v>
      </c>
      <c r="F287" s="128" t="s">
        <v>204</v>
      </c>
      <c r="G287" s="133">
        <v>30038733</v>
      </c>
      <c r="H287" s="129">
        <v>41565</v>
      </c>
      <c r="I287" s="27">
        <v>41578</v>
      </c>
      <c r="J287" s="28">
        <v>-401.47</v>
      </c>
      <c r="K287" s="130" t="s">
        <v>204</v>
      </c>
      <c r="L287" s="28">
        <f t="shared" si="9"/>
        <v>401.47</v>
      </c>
      <c r="M287" s="123">
        <v>13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6"/>
      <c r="AX287" s="6"/>
    </row>
    <row r="288" spans="1:50" ht="15">
      <c r="A288" s="68" t="s">
        <v>201</v>
      </c>
      <c r="B288" s="88">
        <f t="shared" si="8"/>
        <v>1</v>
      </c>
      <c r="C288" s="26">
        <v>869</v>
      </c>
      <c r="D288" s="26" t="s">
        <v>549</v>
      </c>
      <c r="E288" s="89" t="s">
        <v>551</v>
      </c>
      <c r="F288" s="128" t="s">
        <v>204</v>
      </c>
      <c r="G288" s="133">
        <v>30038732</v>
      </c>
      <c r="H288" s="129">
        <v>41565</v>
      </c>
      <c r="I288" s="27">
        <v>41578</v>
      </c>
      <c r="J288" s="28">
        <v>-488</v>
      </c>
      <c r="K288" s="130" t="s">
        <v>204</v>
      </c>
      <c r="L288" s="28">
        <f t="shared" si="9"/>
        <v>488</v>
      </c>
      <c r="M288" s="123">
        <v>13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6"/>
      <c r="AX288" s="6"/>
    </row>
    <row r="289" spans="1:50" ht="15">
      <c r="A289" s="68" t="s">
        <v>201</v>
      </c>
      <c r="B289" s="88">
        <f t="shared" si="8"/>
        <v>1</v>
      </c>
      <c r="C289" s="26">
        <v>869</v>
      </c>
      <c r="D289" s="26" t="s">
        <v>549</v>
      </c>
      <c r="E289" s="89" t="s">
        <v>552</v>
      </c>
      <c r="F289" s="128" t="s">
        <v>204</v>
      </c>
      <c r="G289" s="133">
        <v>30039132</v>
      </c>
      <c r="H289" s="129">
        <v>41614</v>
      </c>
      <c r="I289" s="27">
        <v>41627</v>
      </c>
      <c r="J289" s="28">
        <v>-445.44</v>
      </c>
      <c r="K289" s="130" t="s">
        <v>204</v>
      </c>
      <c r="L289" s="28">
        <f t="shared" si="9"/>
        <v>445.44</v>
      </c>
      <c r="M289" s="123">
        <v>13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6"/>
      <c r="AX289" s="6"/>
    </row>
    <row r="290" spans="1:50" ht="15">
      <c r="A290" s="68" t="s">
        <v>201</v>
      </c>
      <c r="B290" s="88">
        <f t="shared" si="8"/>
        <v>1</v>
      </c>
      <c r="C290" s="26">
        <v>892</v>
      </c>
      <c r="D290" s="26" t="s">
        <v>553</v>
      </c>
      <c r="E290" s="89" t="s">
        <v>554</v>
      </c>
      <c r="F290" s="128" t="s">
        <v>204</v>
      </c>
      <c r="G290" s="133">
        <v>30039089</v>
      </c>
      <c r="H290" s="129">
        <v>41607</v>
      </c>
      <c r="I290" s="27">
        <v>41613</v>
      </c>
      <c r="J290" s="28">
        <v>-650</v>
      </c>
      <c r="K290" s="130" t="s">
        <v>204</v>
      </c>
      <c r="L290" s="28">
        <f t="shared" si="9"/>
        <v>650</v>
      </c>
      <c r="M290" s="123">
        <v>6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6"/>
      <c r="AX290" s="6"/>
    </row>
    <row r="291" spans="1:50" ht="15">
      <c r="A291" s="68" t="s">
        <v>201</v>
      </c>
      <c r="B291" s="88">
        <f t="shared" si="8"/>
        <v>1</v>
      </c>
      <c r="C291" s="26">
        <v>902</v>
      </c>
      <c r="D291" s="26" t="s">
        <v>555</v>
      </c>
      <c r="E291" s="89" t="s">
        <v>556</v>
      </c>
      <c r="F291" s="128" t="s">
        <v>204</v>
      </c>
      <c r="G291" s="133">
        <v>30038785</v>
      </c>
      <c r="H291" s="129">
        <v>41577</v>
      </c>
      <c r="I291" s="27">
        <v>41585</v>
      </c>
      <c r="J291" s="28">
        <v>-498.15</v>
      </c>
      <c r="K291" s="130" t="s">
        <v>204</v>
      </c>
      <c r="L291" s="28">
        <f t="shared" si="9"/>
        <v>498.15</v>
      </c>
      <c r="M291" s="123">
        <v>8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6"/>
      <c r="AX291" s="6"/>
    </row>
    <row r="292" spans="1:50" ht="15">
      <c r="A292" s="68" t="s">
        <v>201</v>
      </c>
      <c r="B292" s="88">
        <f t="shared" si="8"/>
        <v>1</v>
      </c>
      <c r="C292" s="26">
        <v>911</v>
      </c>
      <c r="D292" s="26" t="s">
        <v>557</v>
      </c>
      <c r="E292" s="89" t="s">
        <v>558</v>
      </c>
      <c r="F292" s="128" t="s">
        <v>204</v>
      </c>
      <c r="G292" s="133">
        <v>30038628</v>
      </c>
      <c r="H292" s="129">
        <v>41555</v>
      </c>
      <c r="I292" s="27">
        <v>41571</v>
      </c>
      <c r="J292" s="28">
        <v>-80</v>
      </c>
      <c r="K292" s="130" t="s">
        <v>204</v>
      </c>
      <c r="L292" s="28">
        <f t="shared" si="9"/>
        <v>80</v>
      </c>
      <c r="M292" s="123">
        <v>16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6"/>
      <c r="AX292" s="6"/>
    </row>
    <row r="293" spans="1:50" ht="15">
      <c r="A293" s="68" t="s">
        <v>201</v>
      </c>
      <c r="B293" s="88">
        <f t="shared" si="8"/>
        <v>1</v>
      </c>
      <c r="C293" s="26">
        <v>911</v>
      </c>
      <c r="D293" s="26" t="s">
        <v>557</v>
      </c>
      <c r="E293" s="89" t="s">
        <v>559</v>
      </c>
      <c r="F293" s="128" t="s">
        <v>204</v>
      </c>
      <c r="G293" s="133">
        <v>30038888</v>
      </c>
      <c r="H293" s="129">
        <v>41579</v>
      </c>
      <c r="I293" s="27">
        <v>41592</v>
      </c>
      <c r="J293" s="28">
        <v>-14.55</v>
      </c>
      <c r="K293" s="130" t="s">
        <v>204</v>
      </c>
      <c r="L293" s="28">
        <f t="shared" si="9"/>
        <v>14.55</v>
      </c>
      <c r="M293" s="123">
        <v>13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6"/>
      <c r="AX293" s="6"/>
    </row>
    <row r="294" spans="1:50" ht="15">
      <c r="A294" s="68" t="s">
        <v>201</v>
      </c>
      <c r="B294" s="88">
        <f t="shared" si="8"/>
        <v>1</v>
      </c>
      <c r="C294" s="26">
        <v>911</v>
      </c>
      <c r="D294" s="26" t="s">
        <v>557</v>
      </c>
      <c r="E294" s="89" t="s">
        <v>560</v>
      </c>
      <c r="F294" s="128" t="s">
        <v>204</v>
      </c>
      <c r="G294" s="133">
        <v>30039046</v>
      </c>
      <c r="H294" s="129">
        <v>41599</v>
      </c>
      <c r="I294" s="27">
        <v>41613</v>
      </c>
      <c r="J294" s="28">
        <v>-262.5</v>
      </c>
      <c r="K294" s="130" t="s">
        <v>204</v>
      </c>
      <c r="L294" s="28">
        <f t="shared" si="9"/>
        <v>262.5</v>
      </c>
      <c r="M294" s="123">
        <v>14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6"/>
      <c r="AX294" s="6"/>
    </row>
    <row r="295" spans="1:50" ht="15">
      <c r="A295" s="68" t="s">
        <v>201</v>
      </c>
      <c r="B295" s="88">
        <f t="shared" si="8"/>
        <v>1</v>
      </c>
      <c r="C295" s="26">
        <v>913</v>
      </c>
      <c r="D295" s="26" t="s">
        <v>561</v>
      </c>
      <c r="E295" s="89" t="s">
        <v>562</v>
      </c>
      <c r="F295" s="128" t="s">
        <v>204</v>
      </c>
      <c r="G295" s="133">
        <v>30039048</v>
      </c>
      <c r="H295" s="129">
        <v>41584</v>
      </c>
      <c r="I295" s="27">
        <v>41613</v>
      </c>
      <c r="J295" s="28">
        <v>-183.78</v>
      </c>
      <c r="K295" s="130" t="s">
        <v>204</v>
      </c>
      <c r="L295" s="28">
        <f t="shared" si="9"/>
        <v>183.78</v>
      </c>
      <c r="M295" s="123">
        <v>29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6"/>
      <c r="AX295" s="6"/>
    </row>
    <row r="296" spans="1:50" ht="15">
      <c r="A296" s="68" t="s">
        <v>201</v>
      </c>
      <c r="B296" s="88">
        <f t="shared" si="8"/>
        <v>1</v>
      </c>
      <c r="C296" s="26">
        <v>913</v>
      </c>
      <c r="D296" s="26" t="s">
        <v>561</v>
      </c>
      <c r="E296" s="89" t="s">
        <v>563</v>
      </c>
      <c r="F296" s="128" t="s">
        <v>204</v>
      </c>
      <c r="G296" s="133">
        <v>30039047</v>
      </c>
      <c r="H296" s="129">
        <v>41584</v>
      </c>
      <c r="I296" s="27">
        <v>41613</v>
      </c>
      <c r="J296" s="28">
        <v>-275.67</v>
      </c>
      <c r="K296" s="130" t="s">
        <v>204</v>
      </c>
      <c r="L296" s="28">
        <f t="shared" si="9"/>
        <v>275.67</v>
      </c>
      <c r="M296" s="123">
        <v>29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6"/>
      <c r="AX296" s="6"/>
    </row>
    <row r="297" spans="1:50" ht="15">
      <c r="A297" s="68" t="s">
        <v>201</v>
      </c>
      <c r="B297" s="88">
        <f t="shared" si="8"/>
        <v>1</v>
      </c>
      <c r="C297" s="26">
        <v>913</v>
      </c>
      <c r="D297" s="26" t="s">
        <v>561</v>
      </c>
      <c r="E297" s="89" t="s">
        <v>564</v>
      </c>
      <c r="F297" s="128" t="s">
        <v>204</v>
      </c>
      <c r="G297" s="133">
        <v>30039076</v>
      </c>
      <c r="H297" s="129">
        <v>41604</v>
      </c>
      <c r="I297" s="27">
        <v>41613</v>
      </c>
      <c r="J297" s="28">
        <v>-91.88</v>
      </c>
      <c r="K297" s="130" t="s">
        <v>204</v>
      </c>
      <c r="L297" s="28">
        <f t="shared" si="9"/>
        <v>91.88</v>
      </c>
      <c r="M297" s="123">
        <v>9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6"/>
      <c r="AX297" s="6"/>
    </row>
    <row r="298" spans="1:50" ht="15">
      <c r="A298" s="68" t="s">
        <v>201</v>
      </c>
      <c r="B298" s="88">
        <f t="shared" si="8"/>
        <v>1</v>
      </c>
      <c r="C298" s="26">
        <v>915</v>
      </c>
      <c r="D298" s="26" t="s">
        <v>565</v>
      </c>
      <c r="E298" s="89" t="s">
        <v>566</v>
      </c>
      <c r="F298" s="128" t="s">
        <v>204</v>
      </c>
      <c r="G298" s="133">
        <v>30038997</v>
      </c>
      <c r="H298" s="129">
        <v>41592</v>
      </c>
      <c r="I298" s="27">
        <v>41606</v>
      </c>
      <c r="J298" s="28">
        <v>-1497.16</v>
      </c>
      <c r="K298" s="130" t="s">
        <v>204</v>
      </c>
      <c r="L298" s="28">
        <f t="shared" si="9"/>
        <v>1497.16</v>
      </c>
      <c r="M298" s="123">
        <v>14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6"/>
      <c r="AX298" s="6"/>
    </row>
    <row r="299" spans="1:50" ht="15">
      <c r="A299" s="68" t="s">
        <v>201</v>
      </c>
      <c r="B299" s="88">
        <f t="shared" si="8"/>
        <v>1</v>
      </c>
      <c r="C299" s="26">
        <v>916</v>
      </c>
      <c r="D299" s="26" t="s">
        <v>567</v>
      </c>
      <c r="E299" s="89" t="s">
        <v>568</v>
      </c>
      <c r="F299" s="128" t="s">
        <v>204</v>
      </c>
      <c r="G299" s="133">
        <v>30038587</v>
      </c>
      <c r="H299" s="129">
        <v>41519</v>
      </c>
      <c r="I299" s="27">
        <v>41564</v>
      </c>
      <c r="J299" s="28">
        <v>-630</v>
      </c>
      <c r="K299" s="130" t="s">
        <v>204</v>
      </c>
      <c r="L299" s="28">
        <f t="shared" si="9"/>
        <v>630</v>
      </c>
      <c r="M299" s="123">
        <v>45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6"/>
      <c r="AX299" s="6"/>
    </row>
    <row r="300" spans="1:50" ht="15">
      <c r="A300" s="68" t="s">
        <v>201</v>
      </c>
      <c r="B300" s="88">
        <f t="shared" si="8"/>
        <v>1</v>
      </c>
      <c r="C300" s="26">
        <v>939</v>
      </c>
      <c r="D300" s="26" t="s">
        <v>569</v>
      </c>
      <c r="E300" s="89" t="s">
        <v>570</v>
      </c>
      <c r="F300" s="128" t="s">
        <v>204</v>
      </c>
      <c r="G300" s="133">
        <v>30038734</v>
      </c>
      <c r="H300" s="129">
        <v>41561</v>
      </c>
      <c r="I300" s="27">
        <v>41578</v>
      </c>
      <c r="J300" s="28">
        <v>-2067.88</v>
      </c>
      <c r="K300" s="130" t="s">
        <v>204</v>
      </c>
      <c r="L300" s="28">
        <f t="shared" si="9"/>
        <v>2067.88</v>
      </c>
      <c r="M300" s="123">
        <v>17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6"/>
      <c r="AX300" s="6"/>
    </row>
    <row r="301" spans="1:50" ht="15">
      <c r="A301" s="68" t="s">
        <v>201</v>
      </c>
      <c r="B301" s="88">
        <f t="shared" si="8"/>
        <v>1</v>
      </c>
      <c r="C301" s="26">
        <v>955</v>
      </c>
      <c r="D301" s="26" t="s">
        <v>571</v>
      </c>
      <c r="E301" s="89" t="s">
        <v>572</v>
      </c>
      <c r="F301" s="128" t="s">
        <v>204</v>
      </c>
      <c r="G301" s="133">
        <v>30038484</v>
      </c>
      <c r="H301" s="129">
        <v>41533</v>
      </c>
      <c r="I301" s="27">
        <v>41550</v>
      </c>
      <c r="J301" s="28">
        <v>-3000</v>
      </c>
      <c r="K301" s="130" t="s">
        <v>204</v>
      </c>
      <c r="L301" s="28">
        <f t="shared" si="9"/>
        <v>3000</v>
      </c>
      <c r="M301" s="123">
        <v>17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6"/>
      <c r="AX301" s="6"/>
    </row>
    <row r="302" spans="1:50" ht="26.25">
      <c r="A302" s="68" t="s">
        <v>201</v>
      </c>
      <c r="B302" s="88">
        <f t="shared" si="8"/>
        <v>1</v>
      </c>
      <c r="C302" s="26">
        <v>955</v>
      </c>
      <c r="D302" s="26" t="s">
        <v>571</v>
      </c>
      <c r="E302" s="89" t="s">
        <v>573</v>
      </c>
      <c r="F302" s="128" t="s">
        <v>574</v>
      </c>
      <c r="G302" s="133">
        <v>30038974</v>
      </c>
      <c r="H302" s="129">
        <v>41599</v>
      </c>
      <c r="I302" s="27">
        <v>41599</v>
      </c>
      <c r="J302" s="28">
        <v>-3000</v>
      </c>
      <c r="K302" s="130" t="s">
        <v>204</v>
      </c>
      <c r="L302" s="28">
        <f t="shared" si="9"/>
        <v>3000</v>
      </c>
      <c r="M302" s="123">
        <v>0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6"/>
      <c r="AX302" s="6"/>
    </row>
    <row r="303" spans="1:50" ht="26.25">
      <c r="A303" s="68" t="s">
        <v>201</v>
      </c>
      <c r="B303" s="88">
        <f t="shared" si="8"/>
        <v>1</v>
      </c>
      <c r="C303" s="26">
        <v>955</v>
      </c>
      <c r="D303" s="26" t="s">
        <v>571</v>
      </c>
      <c r="E303" s="89" t="s">
        <v>575</v>
      </c>
      <c r="F303" s="128" t="s">
        <v>576</v>
      </c>
      <c r="G303" s="133">
        <v>30039004</v>
      </c>
      <c r="H303" s="129">
        <v>41599</v>
      </c>
      <c r="I303" s="27">
        <v>41599</v>
      </c>
      <c r="J303" s="28">
        <v>-3000</v>
      </c>
      <c r="K303" s="130" t="s">
        <v>204</v>
      </c>
      <c r="L303" s="28">
        <f t="shared" si="9"/>
        <v>3000</v>
      </c>
      <c r="M303" s="123">
        <v>0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6"/>
      <c r="AX303" s="6"/>
    </row>
    <row r="304" spans="1:50" ht="15">
      <c r="A304" s="68" t="s">
        <v>201</v>
      </c>
      <c r="B304" s="88">
        <f t="shared" si="8"/>
        <v>1</v>
      </c>
      <c r="C304" s="26">
        <v>967</v>
      </c>
      <c r="D304" s="26" t="s">
        <v>577</v>
      </c>
      <c r="E304" s="89" t="s">
        <v>578</v>
      </c>
      <c r="F304" s="128" t="s">
        <v>204</v>
      </c>
      <c r="G304" s="133">
        <v>30039177</v>
      </c>
      <c r="H304" s="129">
        <v>41617</v>
      </c>
      <c r="I304" s="27">
        <v>41617</v>
      </c>
      <c r="J304" s="28">
        <v>-2880</v>
      </c>
      <c r="K304" s="130" t="s">
        <v>204</v>
      </c>
      <c r="L304" s="28">
        <f t="shared" si="9"/>
        <v>2880</v>
      </c>
      <c r="M304" s="123">
        <v>0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6"/>
      <c r="AX304" s="6"/>
    </row>
    <row r="305" spans="1:50" ht="26.25">
      <c r="A305" s="68" t="s">
        <v>201</v>
      </c>
      <c r="B305" s="88">
        <f t="shared" si="8"/>
        <v>1</v>
      </c>
      <c r="C305" s="26">
        <v>967</v>
      </c>
      <c r="D305" s="26" t="s">
        <v>577</v>
      </c>
      <c r="E305" s="89" t="s">
        <v>579</v>
      </c>
      <c r="F305" s="128" t="s">
        <v>580</v>
      </c>
      <c r="G305" s="133">
        <v>30039011</v>
      </c>
      <c r="H305" s="129">
        <v>41600</v>
      </c>
      <c r="I305" s="27">
        <v>41606</v>
      </c>
      <c r="J305" s="28">
        <v>-850</v>
      </c>
      <c r="K305" s="130" t="s">
        <v>204</v>
      </c>
      <c r="L305" s="28">
        <f t="shared" si="9"/>
        <v>850</v>
      </c>
      <c r="M305" s="123">
        <v>6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6"/>
      <c r="AX305" s="6"/>
    </row>
    <row r="306" spans="1:50" ht="26.25">
      <c r="A306" s="68" t="s">
        <v>201</v>
      </c>
      <c r="B306" s="88">
        <f t="shared" si="8"/>
        <v>1</v>
      </c>
      <c r="C306" s="26">
        <v>967</v>
      </c>
      <c r="D306" s="26" t="s">
        <v>577</v>
      </c>
      <c r="E306" s="89" t="s">
        <v>581</v>
      </c>
      <c r="F306" s="128" t="s">
        <v>582</v>
      </c>
      <c r="G306" s="133">
        <v>30039006</v>
      </c>
      <c r="H306" s="129">
        <v>41600</v>
      </c>
      <c r="I306" s="27">
        <v>41600</v>
      </c>
      <c r="J306" s="28">
        <v>-850</v>
      </c>
      <c r="K306" s="130" t="s">
        <v>204</v>
      </c>
      <c r="L306" s="28">
        <f t="shared" si="9"/>
        <v>850</v>
      </c>
      <c r="M306" s="123">
        <v>0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6"/>
      <c r="AX306" s="6"/>
    </row>
    <row r="307" spans="1:50" ht="15">
      <c r="A307" s="68" t="s">
        <v>201</v>
      </c>
      <c r="B307" s="88">
        <f t="shared" si="8"/>
        <v>1</v>
      </c>
      <c r="C307" s="26">
        <v>984</v>
      </c>
      <c r="D307" s="26" t="s">
        <v>583</v>
      </c>
      <c r="E307" s="89" t="s">
        <v>584</v>
      </c>
      <c r="F307" s="128" t="s">
        <v>204</v>
      </c>
      <c r="G307" s="133">
        <v>30038786</v>
      </c>
      <c r="H307" s="129">
        <v>41577</v>
      </c>
      <c r="I307" s="27">
        <v>41585</v>
      </c>
      <c r="J307" s="28">
        <v>-563.58</v>
      </c>
      <c r="K307" s="130" t="s">
        <v>204</v>
      </c>
      <c r="L307" s="28">
        <f t="shared" si="9"/>
        <v>563.58</v>
      </c>
      <c r="M307" s="123">
        <v>8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6"/>
      <c r="AX307" s="6"/>
    </row>
    <row r="308" spans="1:50" ht="15">
      <c r="A308" s="68" t="s">
        <v>201</v>
      </c>
      <c r="B308" s="88">
        <f t="shared" si="8"/>
        <v>1</v>
      </c>
      <c r="C308" s="26">
        <v>1012</v>
      </c>
      <c r="D308" s="26" t="s">
        <v>585</v>
      </c>
      <c r="E308" s="89" t="s">
        <v>586</v>
      </c>
      <c r="F308" s="128" t="s">
        <v>204</v>
      </c>
      <c r="G308" s="133">
        <v>30038927</v>
      </c>
      <c r="H308" s="129">
        <v>41591</v>
      </c>
      <c r="I308" s="27">
        <v>41571</v>
      </c>
      <c r="J308" s="28">
        <v>-384.98</v>
      </c>
      <c r="K308" s="130" t="s">
        <v>389</v>
      </c>
      <c r="L308" s="28">
        <f t="shared" si="9"/>
        <v>384.98</v>
      </c>
      <c r="M308" s="123">
        <v>-20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6"/>
      <c r="AX308" s="6"/>
    </row>
    <row r="309" spans="1:50" ht="15">
      <c r="A309" s="68" t="s">
        <v>201</v>
      </c>
      <c r="B309" s="88">
        <f t="shared" si="8"/>
        <v>1</v>
      </c>
      <c r="C309" s="26">
        <v>1012</v>
      </c>
      <c r="D309" s="26" t="s">
        <v>585</v>
      </c>
      <c r="E309" s="89" t="s">
        <v>587</v>
      </c>
      <c r="F309" s="128" t="s">
        <v>204</v>
      </c>
      <c r="G309" s="133">
        <v>30038928</v>
      </c>
      <c r="H309" s="129">
        <v>41591</v>
      </c>
      <c r="I309" s="27">
        <v>41576</v>
      </c>
      <c r="J309" s="28">
        <v>-92.25</v>
      </c>
      <c r="K309" s="130" t="s">
        <v>389</v>
      </c>
      <c r="L309" s="28">
        <f t="shared" si="9"/>
        <v>92.25</v>
      </c>
      <c r="M309" s="123">
        <v>-15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6"/>
      <c r="AX309" s="6"/>
    </row>
    <row r="310" spans="1:50" ht="15">
      <c r="A310" s="68" t="s">
        <v>201</v>
      </c>
      <c r="B310" s="88">
        <f t="shared" si="8"/>
        <v>1</v>
      </c>
      <c r="C310" s="26">
        <v>1012</v>
      </c>
      <c r="D310" s="26" t="s">
        <v>585</v>
      </c>
      <c r="E310" s="89" t="s">
        <v>588</v>
      </c>
      <c r="F310" s="128" t="s">
        <v>204</v>
      </c>
      <c r="G310" s="133">
        <v>30038929</v>
      </c>
      <c r="H310" s="129">
        <v>41591</v>
      </c>
      <c r="I310" s="27">
        <v>41578</v>
      </c>
      <c r="J310" s="28">
        <v>-738</v>
      </c>
      <c r="K310" s="130" t="s">
        <v>389</v>
      </c>
      <c r="L310" s="28">
        <f t="shared" si="9"/>
        <v>738</v>
      </c>
      <c r="M310" s="123">
        <v>-13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6"/>
      <c r="AX310" s="6"/>
    </row>
    <row r="311" spans="1:50" ht="15">
      <c r="A311" s="68" t="s">
        <v>201</v>
      </c>
      <c r="B311" s="88">
        <f t="shared" si="8"/>
        <v>1</v>
      </c>
      <c r="C311" s="26">
        <v>1012</v>
      </c>
      <c r="D311" s="26" t="s">
        <v>585</v>
      </c>
      <c r="E311" s="89" t="s">
        <v>589</v>
      </c>
      <c r="F311" s="128" t="s">
        <v>204</v>
      </c>
      <c r="G311" s="133">
        <v>30039142</v>
      </c>
      <c r="H311" s="129">
        <v>41614</v>
      </c>
      <c r="I311" s="27">
        <v>41585</v>
      </c>
      <c r="J311" s="28">
        <v>-147.6</v>
      </c>
      <c r="K311" s="130" t="s">
        <v>389</v>
      </c>
      <c r="L311" s="28">
        <f t="shared" si="9"/>
        <v>147.6</v>
      </c>
      <c r="M311" s="123">
        <v>-29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6"/>
      <c r="AX311" s="6"/>
    </row>
    <row r="312" spans="1:50" ht="15">
      <c r="A312" s="68" t="s">
        <v>201</v>
      </c>
      <c r="B312" s="88">
        <f t="shared" si="8"/>
        <v>1</v>
      </c>
      <c r="C312" s="26">
        <v>1012</v>
      </c>
      <c r="D312" s="26" t="s">
        <v>585</v>
      </c>
      <c r="E312" s="89" t="s">
        <v>590</v>
      </c>
      <c r="F312" s="128" t="s">
        <v>204</v>
      </c>
      <c r="G312" s="133">
        <v>30039141</v>
      </c>
      <c r="H312" s="129">
        <v>41614</v>
      </c>
      <c r="I312" s="27">
        <v>41599</v>
      </c>
      <c r="J312" s="28">
        <v>-110.7</v>
      </c>
      <c r="K312" s="130" t="s">
        <v>389</v>
      </c>
      <c r="L312" s="28">
        <f t="shared" si="9"/>
        <v>110.7</v>
      </c>
      <c r="M312" s="123">
        <v>-15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6"/>
      <c r="AX312" s="6"/>
    </row>
    <row r="313" spans="1:50" ht="15">
      <c r="A313" s="68" t="s">
        <v>201</v>
      </c>
      <c r="B313" s="88">
        <f t="shared" si="8"/>
        <v>1</v>
      </c>
      <c r="C313" s="26">
        <v>1012</v>
      </c>
      <c r="D313" s="26" t="s">
        <v>585</v>
      </c>
      <c r="E313" s="89" t="s">
        <v>591</v>
      </c>
      <c r="F313" s="128" t="s">
        <v>204</v>
      </c>
      <c r="G313" s="133">
        <v>30039129</v>
      </c>
      <c r="H313" s="129">
        <v>41614</v>
      </c>
      <c r="I313" s="27">
        <v>41608</v>
      </c>
      <c r="J313" s="28">
        <v>-110.7</v>
      </c>
      <c r="K313" s="130" t="s">
        <v>389</v>
      </c>
      <c r="L313" s="28">
        <f t="shared" si="9"/>
        <v>110.7</v>
      </c>
      <c r="M313" s="123">
        <v>-6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6"/>
      <c r="AX313" s="6"/>
    </row>
    <row r="314" spans="1:50" ht="15">
      <c r="A314" s="68" t="s">
        <v>201</v>
      </c>
      <c r="B314" s="88">
        <f t="shared" si="8"/>
        <v>1</v>
      </c>
      <c r="C314" s="26">
        <v>1019</v>
      </c>
      <c r="D314" s="26" t="s">
        <v>592</v>
      </c>
      <c r="E314" s="89" t="s">
        <v>593</v>
      </c>
      <c r="F314" s="128" t="s">
        <v>204</v>
      </c>
      <c r="G314" s="133">
        <v>30038863</v>
      </c>
      <c r="H314" s="129">
        <v>41570</v>
      </c>
      <c r="I314" s="27">
        <v>41569</v>
      </c>
      <c r="J314" s="28">
        <v>-544.8</v>
      </c>
      <c r="K314" s="130" t="s">
        <v>389</v>
      </c>
      <c r="L314" s="28">
        <f t="shared" si="9"/>
        <v>544.8</v>
      </c>
      <c r="M314" s="123">
        <v>-1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6"/>
      <c r="AX314" s="6"/>
    </row>
    <row r="315" spans="1:50" ht="15">
      <c r="A315" s="68" t="s">
        <v>201</v>
      </c>
      <c r="B315" s="88">
        <f t="shared" si="8"/>
        <v>1</v>
      </c>
      <c r="C315" s="26">
        <v>1019</v>
      </c>
      <c r="D315" s="26" t="s">
        <v>592</v>
      </c>
      <c r="E315" s="89" t="s">
        <v>594</v>
      </c>
      <c r="F315" s="128" t="s">
        <v>204</v>
      </c>
      <c r="G315" s="133">
        <v>30039002</v>
      </c>
      <c r="H315" s="129">
        <v>41591</v>
      </c>
      <c r="I315" s="27">
        <v>41569</v>
      </c>
      <c r="J315" s="28">
        <v>-136.2</v>
      </c>
      <c r="K315" s="130" t="s">
        <v>389</v>
      </c>
      <c r="L315" s="28">
        <f t="shared" si="9"/>
        <v>136.2</v>
      </c>
      <c r="M315" s="123">
        <v>-22</v>
      </c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6"/>
      <c r="AX315" s="6"/>
    </row>
    <row r="316" spans="1:50" ht="15">
      <c r="A316" s="68" t="s">
        <v>201</v>
      </c>
      <c r="B316" s="88">
        <f t="shared" si="8"/>
        <v>1</v>
      </c>
      <c r="C316" s="26">
        <v>1020</v>
      </c>
      <c r="D316" s="26" t="s">
        <v>595</v>
      </c>
      <c r="E316" s="89" t="s">
        <v>596</v>
      </c>
      <c r="F316" s="128" t="s">
        <v>204</v>
      </c>
      <c r="G316" s="133">
        <v>30038679</v>
      </c>
      <c r="H316" s="129">
        <v>41561</v>
      </c>
      <c r="I316" s="27">
        <v>41571</v>
      </c>
      <c r="J316" s="28">
        <v>-21206.43</v>
      </c>
      <c r="K316" s="130" t="s">
        <v>204</v>
      </c>
      <c r="L316" s="28">
        <f t="shared" si="9"/>
        <v>21206.43</v>
      </c>
      <c r="M316" s="123">
        <v>10</v>
      </c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6"/>
      <c r="AX316" s="6"/>
    </row>
    <row r="317" spans="1:50" ht="15">
      <c r="A317" s="68" t="s">
        <v>201</v>
      </c>
      <c r="B317" s="88">
        <f t="shared" si="8"/>
        <v>1</v>
      </c>
      <c r="C317" s="26">
        <v>1029</v>
      </c>
      <c r="D317" s="26" t="s">
        <v>597</v>
      </c>
      <c r="E317" s="89" t="s">
        <v>598</v>
      </c>
      <c r="F317" s="128" t="s">
        <v>204</v>
      </c>
      <c r="G317" s="133">
        <v>30039019</v>
      </c>
      <c r="H317" s="129">
        <v>41597</v>
      </c>
      <c r="I317" s="27">
        <v>41620</v>
      </c>
      <c r="J317" s="28">
        <v>-17318.4</v>
      </c>
      <c r="K317" s="130" t="s">
        <v>599</v>
      </c>
      <c r="L317" s="28">
        <f t="shared" si="9"/>
        <v>17318.4</v>
      </c>
      <c r="M317" s="123">
        <v>23</v>
      </c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6"/>
      <c r="AX317" s="6"/>
    </row>
    <row r="318" spans="1:50" ht="15">
      <c r="A318" s="68" t="s">
        <v>201</v>
      </c>
      <c r="B318" s="88">
        <f t="shared" si="8"/>
        <v>1</v>
      </c>
      <c r="C318" s="26">
        <v>1038</v>
      </c>
      <c r="D318" s="26" t="s">
        <v>600</v>
      </c>
      <c r="E318" s="89" t="s">
        <v>601</v>
      </c>
      <c r="F318" s="128" t="s">
        <v>204</v>
      </c>
      <c r="G318" s="133">
        <v>30038850</v>
      </c>
      <c r="H318" s="129">
        <v>41584</v>
      </c>
      <c r="I318" s="27">
        <v>41592</v>
      </c>
      <c r="J318" s="28">
        <v>-1444.27</v>
      </c>
      <c r="K318" s="130" t="s">
        <v>204</v>
      </c>
      <c r="L318" s="28">
        <f t="shared" si="9"/>
        <v>1444.27</v>
      </c>
      <c r="M318" s="123">
        <v>8</v>
      </c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6"/>
      <c r="AX318" s="6"/>
    </row>
    <row r="319" spans="1:50" ht="15">
      <c r="A319" s="68" t="s">
        <v>201</v>
      </c>
      <c r="B319" s="88">
        <f t="shared" si="8"/>
        <v>1</v>
      </c>
      <c r="C319" s="26">
        <v>1038</v>
      </c>
      <c r="D319" s="26" t="s">
        <v>600</v>
      </c>
      <c r="E319" s="89" t="s">
        <v>602</v>
      </c>
      <c r="F319" s="128" t="s">
        <v>204</v>
      </c>
      <c r="G319" s="133">
        <v>30038849</v>
      </c>
      <c r="H319" s="129">
        <v>41584</v>
      </c>
      <c r="I319" s="27">
        <v>41592</v>
      </c>
      <c r="J319" s="28">
        <v>-10670.74</v>
      </c>
      <c r="K319" s="130" t="s">
        <v>204</v>
      </c>
      <c r="L319" s="28">
        <f t="shared" si="9"/>
        <v>10670.74</v>
      </c>
      <c r="M319" s="123">
        <v>8</v>
      </c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6"/>
      <c r="AX319" s="6"/>
    </row>
    <row r="320" spans="1:50" ht="15">
      <c r="A320" s="68" t="s">
        <v>201</v>
      </c>
      <c r="B320" s="88">
        <f t="shared" si="8"/>
        <v>1</v>
      </c>
      <c r="C320" s="26">
        <v>1057</v>
      </c>
      <c r="D320" s="26" t="s">
        <v>603</v>
      </c>
      <c r="E320" s="89" t="s">
        <v>604</v>
      </c>
      <c r="F320" s="128" t="s">
        <v>204</v>
      </c>
      <c r="G320" s="133">
        <v>30038719</v>
      </c>
      <c r="H320" s="129">
        <v>41549</v>
      </c>
      <c r="I320" s="27">
        <v>41578</v>
      </c>
      <c r="J320" s="28">
        <v>-624.25</v>
      </c>
      <c r="K320" s="130" t="s">
        <v>204</v>
      </c>
      <c r="L320" s="28">
        <f t="shared" si="9"/>
        <v>624.25</v>
      </c>
      <c r="M320" s="123">
        <v>29</v>
      </c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6"/>
      <c r="AX320" s="6"/>
    </row>
    <row r="321" spans="1:50" ht="15">
      <c r="A321" s="68" t="s">
        <v>201</v>
      </c>
      <c r="B321" s="88">
        <f t="shared" si="8"/>
        <v>1</v>
      </c>
      <c r="C321" s="26">
        <v>1058</v>
      </c>
      <c r="D321" s="26" t="s">
        <v>605</v>
      </c>
      <c r="E321" s="89" t="s">
        <v>606</v>
      </c>
      <c r="F321" s="128" t="s">
        <v>204</v>
      </c>
      <c r="G321" s="133">
        <v>30038498</v>
      </c>
      <c r="H321" s="129">
        <v>41540</v>
      </c>
      <c r="I321" s="27">
        <v>41564</v>
      </c>
      <c r="J321" s="28">
        <v>-6890</v>
      </c>
      <c r="K321" s="130" t="s">
        <v>204</v>
      </c>
      <c r="L321" s="28">
        <f t="shared" si="9"/>
        <v>6890</v>
      </c>
      <c r="M321" s="123">
        <v>24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6"/>
      <c r="AX321" s="6"/>
    </row>
    <row r="322" spans="1:50" ht="15">
      <c r="A322" s="68" t="s">
        <v>201</v>
      </c>
      <c r="B322" s="88">
        <f t="shared" si="8"/>
        <v>1</v>
      </c>
      <c r="C322" s="26">
        <v>1063</v>
      </c>
      <c r="D322" s="26" t="s">
        <v>607</v>
      </c>
      <c r="E322" s="89" t="s">
        <v>608</v>
      </c>
      <c r="F322" s="128" t="s">
        <v>204</v>
      </c>
      <c r="G322" s="133">
        <v>30038859</v>
      </c>
      <c r="H322" s="129">
        <v>41564</v>
      </c>
      <c r="I322" s="27">
        <v>41592</v>
      </c>
      <c r="J322" s="28">
        <v>-2228.76</v>
      </c>
      <c r="K322" s="130" t="s">
        <v>204</v>
      </c>
      <c r="L322" s="28">
        <f t="shared" si="9"/>
        <v>2228.76</v>
      </c>
      <c r="M322" s="123">
        <v>28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6"/>
      <c r="AX322" s="6"/>
    </row>
    <row r="323" spans="1:50" ht="15">
      <c r="A323" s="68" t="s">
        <v>201</v>
      </c>
      <c r="B323" s="88">
        <f t="shared" si="8"/>
        <v>1</v>
      </c>
      <c r="C323" s="26">
        <v>1079</v>
      </c>
      <c r="D323" s="26" t="s">
        <v>609</v>
      </c>
      <c r="E323" s="89" t="s">
        <v>610</v>
      </c>
      <c r="F323" s="128" t="s">
        <v>204</v>
      </c>
      <c r="G323" s="133">
        <v>30039191</v>
      </c>
      <c r="H323" s="129">
        <v>41617</v>
      </c>
      <c r="I323" s="27">
        <v>41627</v>
      </c>
      <c r="J323" s="28">
        <v>-1045.5</v>
      </c>
      <c r="K323" s="130" t="s">
        <v>204</v>
      </c>
      <c r="L323" s="28">
        <f t="shared" si="9"/>
        <v>1045.5</v>
      </c>
      <c r="M323" s="123">
        <v>10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6"/>
      <c r="AX323" s="6"/>
    </row>
    <row r="324" spans="1:50" ht="15">
      <c r="A324" s="68" t="s">
        <v>201</v>
      </c>
      <c r="B324" s="88">
        <f t="shared" si="8"/>
        <v>1</v>
      </c>
      <c r="C324" s="26">
        <v>1080</v>
      </c>
      <c r="D324" s="26" t="s">
        <v>611</v>
      </c>
      <c r="E324" s="89" t="s">
        <v>612</v>
      </c>
      <c r="F324" s="128" t="s">
        <v>204</v>
      </c>
      <c r="G324" s="133">
        <v>30038891</v>
      </c>
      <c r="H324" s="129">
        <v>41589</v>
      </c>
      <c r="I324" s="27">
        <v>41599</v>
      </c>
      <c r="J324" s="28">
        <v>-3403.41</v>
      </c>
      <c r="K324" s="130" t="s">
        <v>204</v>
      </c>
      <c r="L324" s="28">
        <f t="shared" si="9"/>
        <v>3403.41</v>
      </c>
      <c r="M324" s="123">
        <v>10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6"/>
      <c r="AX324" s="6"/>
    </row>
    <row r="325" spans="1:50" ht="15">
      <c r="A325" s="68" t="s">
        <v>201</v>
      </c>
      <c r="B325" s="88">
        <f t="shared" si="8"/>
        <v>1</v>
      </c>
      <c r="C325" s="26">
        <v>1080</v>
      </c>
      <c r="D325" s="26" t="s">
        <v>611</v>
      </c>
      <c r="E325" s="89" t="s">
        <v>613</v>
      </c>
      <c r="F325" s="128" t="s">
        <v>204</v>
      </c>
      <c r="G325" s="133">
        <v>30038892</v>
      </c>
      <c r="H325" s="129">
        <v>41589</v>
      </c>
      <c r="I325" s="27">
        <v>41599</v>
      </c>
      <c r="J325" s="28">
        <v>-2471.78</v>
      </c>
      <c r="K325" s="130" t="s">
        <v>204</v>
      </c>
      <c r="L325" s="28">
        <f t="shared" si="9"/>
        <v>2471.78</v>
      </c>
      <c r="M325" s="123">
        <v>10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6"/>
      <c r="AX325" s="6"/>
    </row>
    <row r="326" spans="1:50" ht="15">
      <c r="A326" s="68" t="s">
        <v>201</v>
      </c>
      <c r="B326" s="88">
        <f t="shared" si="8"/>
        <v>1</v>
      </c>
      <c r="C326" s="26">
        <v>1089</v>
      </c>
      <c r="D326" s="26" t="s">
        <v>614</v>
      </c>
      <c r="E326" s="89" t="s">
        <v>615</v>
      </c>
      <c r="F326" s="128" t="s">
        <v>204</v>
      </c>
      <c r="G326" s="133">
        <v>30038642</v>
      </c>
      <c r="H326" s="129">
        <v>41554</v>
      </c>
      <c r="I326" s="27">
        <v>41571</v>
      </c>
      <c r="J326" s="28">
        <v>-11902.73</v>
      </c>
      <c r="K326" s="130" t="s">
        <v>204</v>
      </c>
      <c r="L326" s="28">
        <f t="shared" si="9"/>
        <v>11902.73</v>
      </c>
      <c r="M326" s="123">
        <v>17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6"/>
      <c r="AX326" s="6"/>
    </row>
    <row r="327" spans="1:50" ht="15">
      <c r="A327" s="68" t="s">
        <v>201</v>
      </c>
      <c r="B327" s="88">
        <f t="shared" si="8"/>
        <v>1</v>
      </c>
      <c r="C327" s="26">
        <v>1089</v>
      </c>
      <c r="D327" s="26" t="s">
        <v>614</v>
      </c>
      <c r="E327" s="89" t="s">
        <v>616</v>
      </c>
      <c r="F327" s="128" t="s">
        <v>204</v>
      </c>
      <c r="G327" s="133">
        <v>30038899</v>
      </c>
      <c r="H327" s="129">
        <v>41589</v>
      </c>
      <c r="I327" s="27">
        <v>41599</v>
      </c>
      <c r="J327" s="28">
        <v>-11052.53</v>
      </c>
      <c r="K327" s="130" t="s">
        <v>204</v>
      </c>
      <c r="L327" s="28">
        <f t="shared" si="9"/>
        <v>11052.53</v>
      </c>
      <c r="M327" s="123">
        <v>10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6"/>
      <c r="AX327" s="6"/>
    </row>
    <row r="328" spans="1:50" ht="15">
      <c r="A328" s="68" t="s">
        <v>201</v>
      </c>
      <c r="B328" s="88">
        <f t="shared" si="8"/>
        <v>1</v>
      </c>
      <c r="C328" s="26">
        <v>1105</v>
      </c>
      <c r="D328" s="26" t="s">
        <v>617</v>
      </c>
      <c r="E328" s="89" t="s">
        <v>618</v>
      </c>
      <c r="F328" s="128" t="s">
        <v>204</v>
      </c>
      <c r="G328" s="133">
        <v>30038676</v>
      </c>
      <c r="H328" s="129">
        <v>41561</v>
      </c>
      <c r="I328" s="27">
        <v>41571</v>
      </c>
      <c r="J328" s="28">
        <v>-2970.45</v>
      </c>
      <c r="K328" s="130" t="s">
        <v>204</v>
      </c>
      <c r="L328" s="28">
        <f t="shared" si="9"/>
        <v>2970.45</v>
      </c>
      <c r="M328" s="123">
        <v>10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6"/>
      <c r="AX328" s="6"/>
    </row>
    <row r="329" spans="1:50" ht="15">
      <c r="A329" s="68" t="s">
        <v>201</v>
      </c>
      <c r="B329" s="88">
        <f t="shared" si="8"/>
        <v>1</v>
      </c>
      <c r="C329" s="26">
        <v>1106</v>
      </c>
      <c r="D329" s="26" t="s">
        <v>619</v>
      </c>
      <c r="E329" s="89" t="s">
        <v>620</v>
      </c>
      <c r="F329" s="128" t="s">
        <v>204</v>
      </c>
      <c r="G329" s="133">
        <v>30038801</v>
      </c>
      <c r="H329" s="129">
        <v>41577</v>
      </c>
      <c r="I329" s="27">
        <v>41585</v>
      </c>
      <c r="J329" s="28">
        <v>-55</v>
      </c>
      <c r="K329" s="130" t="s">
        <v>204</v>
      </c>
      <c r="L329" s="28">
        <f t="shared" si="9"/>
        <v>55</v>
      </c>
      <c r="M329" s="123">
        <v>8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6"/>
      <c r="AX329" s="6"/>
    </row>
    <row r="330" spans="1:50" ht="15">
      <c r="A330" s="68" t="s">
        <v>201</v>
      </c>
      <c r="B330" s="88">
        <f t="shared" si="8"/>
        <v>1</v>
      </c>
      <c r="C330" s="26">
        <v>1121</v>
      </c>
      <c r="D330" s="26" t="s">
        <v>621</v>
      </c>
      <c r="E330" s="89" t="s">
        <v>622</v>
      </c>
      <c r="F330" s="128" t="s">
        <v>204</v>
      </c>
      <c r="G330" s="133">
        <v>30038739</v>
      </c>
      <c r="H330" s="129">
        <v>41509</v>
      </c>
      <c r="I330" s="27">
        <v>41578</v>
      </c>
      <c r="J330" s="28">
        <v>-3808.8</v>
      </c>
      <c r="K330" s="130" t="s">
        <v>204</v>
      </c>
      <c r="L330" s="28">
        <f t="shared" si="9"/>
        <v>3808.8</v>
      </c>
      <c r="M330" s="123">
        <v>69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6"/>
      <c r="AX330" s="6"/>
    </row>
    <row r="331" spans="1:50" ht="15">
      <c r="A331" s="68" t="s">
        <v>201</v>
      </c>
      <c r="B331" s="88">
        <f t="shared" si="8"/>
        <v>1</v>
      </c>
      <c r="C331" s="26">
        <v>1121</v>
      </c>
      <c r="D331" s="26" t="s">
        <v>621</v>
      </c>
      <c r="E331" s="89" t="s">
        <v>623</v>
      </c>
      <c r="F331" s="128" t="s">
        <v>204</v>
      </c>
      <c r="G331" s="133">
        <v>30038740</v>
      </c>
      <c r="H331" s="129">
        <v>41561</v>
      </c>
      <c r="I331" s="27">
        <v>41578</v>
      </c>
      <c r="J331" s="28">
        <v>-9360</v>
      </c>
      <c r="K331" s="130" t="s">
        <v>204</v>
      </c>
      <c r="L331" s="28">
        <f t="shared" si="9"/>
        <v>9360</v>
      </c>
      <c r="M331" s="123">
        <v>17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6"/>
      <c r="AX331" s="6"/>
    </row>
    <row r="332" spans="1:50" ht="15">
      <c r="A332" s="68" t="s">
        <v>201</v>
      </c>
      <c r="B332" s="88">
        <f t="shared" si="8"/>
        <v>1</v>
      </c>
      <c r="C332" s="26">
        <v>1121</v>
      </c>
      <c r="D332" s="26" t="s">
        <v>621</v>
      </c>
      <c r="E332" s="89" t="s">
        <v>624</v>
      </c>
      <c r="F332" s="128" t="s">
        <v>204</v>
      </c>
      <c r="G332" s="133">
        <v>30039052</v>
      </c>
      <c r="H332" s="129">
        <v>41604</v>
      </c>
      <c r="I332" s="27">
        <v>41627</v>
      </c>
      <c r="J332" s="28">
        <v>-11122</v>
      </c>
      <c r="K332" s="130" t="s">
        <v>599</v>
      </c>
      <c r="L332" s="28">
        <f t="shared" si="9"/>
        <v>11122</v>
      </c>
      <c r="M332" s="123">
        <v>23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6"/>
      <c r="AX332" s="6"/>
    </row>
    <row r="333" spans="1:50" ht="15">
      <c r="A333" s="68" t="s">
        <v>201</v>
      </c>
      <c r="B333" s="88">
        <f t="shared" si="8"/>
        <v>1</v>
      </c>
      <c r="C333" s="26">
        <v>1121</v>
      </c>
      <c r="D333" s="26" t="s">
        <v>621</v>
      </c>
      <c r="E333" s="89" t="s">
        <v>625</v>
      </c>
      <c r="F333" s="128" t="s">
        <v>204</v>
      </c>
      <c r="G333" s="133">
        <v>30039050</v>
      </c>
      <c r="H333" s="129">
        <v>41604</v>
      </c>
      <c r="I333" s="27">
        <v>41627</v>
      </c>
      <c r="J333" s="28">
        <v>-576</v>
      </c>
      <c r="K333" s="130" t="s">
        <v>599</v>
      </c>
      <c r="L333" s="28">
        <f t="shared" si="9"/>
        <v>576</v>
      </c>
      <c r="M333" s="123">
        <v>23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6"/>
      <c r="AX333" s="6"/>
    </row>
    <row r="334" spans="1:50" ht="15">
      <c r="A334" s="68" t="s">
        <v>201</v>
      </c>
      <c r="B334" s="88">
        <f aca="true" t="shared" si="10" ref="B334:B397">IF(C334&gt;0,1,0)</f>
        <v>1</v>
      </c>
      <c r="C334" s="26">
        <v>1121</v>
      </c>
      <c r="D334" s="26" t="s">
        <v>621</v>
      </c>
      <c r="E334" s="89" t="s">
        <v>626</v>
      </c>
      <c r="F334" s="128" t="s">
        <v>204</v>
      </c>
      <c r="G334" s="133">
        <v>30039051</v>
      </c>
      <c r="H334" s="129">
        <v>41604</v>
      </c>
      <c r="I334" s="27">
        <v>41627</v>
      </c>
      <c r="J334" s="28">
        <v>-344</v>
      </c>
      <c r="K334" s="130" t="s">
        <v>599</v>
      </c>
      <c r="L334" s="28">
        <f t="shared" si="9"/>
        <v>344</v>
      </c>
      <c r="M334" s="123">
        <v>23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6"/>
      <c r="AX334" s="6"/>
    </row>
    <row r="335" spans="1:50" ht="15">
      <c r="A335" s="68" t="s">
        <v>201</v>
      </c>
      <c r="B335" s="88">
        <f t="shared" si="10"/>
        <v>1</v>
      </c>
      <c r="C335" s="26">
        <v>1122</v>
      </c>
      <c r="D335" s="26" t="s">
        <v>627</v>
      </c>
      <c r="E335" s="89" t="s">
        <v>628</v>
      </c>
      <c r="F335" s="128" t="s">
        <v>204</v>
      </c>
      <c r="G335" s="133">
        <v>30038695</v>
      </c>
      <c r="H335" s="129">
        <v>41558</v>
      </c>
      <c r="I335" s="27">
        <v>41571</v>
      </c>
      <c r="J335" s="28">
        <v>-65.5</v>
      </c>
      <c r="K335" s="130" t="s">
        <v>204</v>
      </c>
      <c r="L335" s="28">
        <f aca="true" t="shared" si="11" ref="L335:L398">J335*-1</f>
        <v>65.5</v>
      </c>
      <c r="M335" s="123">
        <v>13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6"/>
      <c r="AX335" s="6"/>
    </row>
    <row r="336" spans="1:50" ht="15">
      <c r="A336" s="68" t="s">
        <v>201</v>
      </c>
      <c r="B336" s="88">
        <f t="shared" si="10"/>
        <v>1</v>
      </c>
      <c r="C336" s="26">
        <v>1122</v>
      </c>
      <c r="D336" s="26" t="s">
        <v>627</v>
      </c>
      <c r="E336" s="89" t="s">
        <v>629</v>
      </c>
      <c r="F336" s="128" t="s">
        <v>204</v>
      </c>
      <c r="G336" s="133">
        <v>30039238</v>
      </c>
      <c r="H336" s="129">
        <v>41624</v>
      </c>
      <c r="I336" s="27">
        <v>41627</v>
      </c>
      <c r="J336" s="28">
        <v>-57.76</v>
      </c>
      <c r="K336" s="130" t="s">
        <v>204</v>
      </c>
      <c r="L336" s="28">
        <f t="shared" si="11"/>
        <v>57.76</v>
      </c>
      <c r="M336" s="123">
        <v>3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6"/>
      <c r="AX336" s="6"/>
    </row>
    <row r="337" spans="1:50" ht="15">
      <c r="A337" s="68" t="s">
        <v>201</v>
      </c>
      <c r="B337" s="88">
        <f t="shared" si="10"/>
        <v>1</v>
      </c>
      <c r="C337" s="26">
        <v>1122</v>
      </c>
      <c r="D337" s="26" t="s">
        <v>627</v>
      </c>
      <c r="E337" s="89" t="s">
        <v>630</v>
      </c>
      <c r="F337" s="128" t="s">
        <v>204</v>
      </c>
      <c r="G337" s="133">
        <v>30039235</v>
      </c>
      <c r="H337" s="129">
        <v>41624</v>
      </c>
      <c r="I337" s="27">
        <v>41627</v>
      </c>
      <c r="J337" s="28">
        <v>-152.26</v>
      </c>
      <c r="K337" s="130" t="s">
        <v>204</v>
      </c>
      <c r="L337" s="28">
        <f t="shared" si="11"/>
        <v>152.26</v>
      </c>
      <c r="M337" s="123">
        <v>3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6"/>
      <c r="AX337" s="6"/>
    </row>
    <row r="338" spans="1:50" ht="15">
      <c r="A338" s="68" t="s">
        <v>201</v>
      </c>
      <c r="B338" s="88">
        <f t="shared" si="10"/>
        <v>1</v>
      </c>
      <c r="C338" s="26">
        <v>1122</v>
      </c>
      <c r="D338" s="26" t="s">
        <v>627</v>
      </c>
      <c r="E338" s="89" t="s">
        <v>631</v>
      </c>
      <c r="F338" s="128" t="s">
        <v>204</v>
      </c>
      <c r="G338" s="133">
        <v>30038591</v>
      </c>
      <c r="H338" s="129">
        <v>41555</v>
      </c>
      <c r="I338" s="27">
        <v>41564</v>
      </c>
      <c r="J338" s="28">
        <v>-74.74</v>
      </c>
      <c r="K338" s="130" t="s">
        <v>204</v>
      </c>
      <c r="L338" s="28">
        <f t="shared" si="11"/>
        <v>74.74</v>
      </c>
      <c r="M338" s="123">
        <v>9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6"/>
      <c r="AX338" s="6"/>
    </row>
    <row r="339" spans="1:50" ht="15">
      <c r="A339" s="68" t="s">
        <v>201</v>
      </c>
      <c r="B339" s="88">
        <f t="shared" si="10"/>
        <v>1</v>
      </c>
      <c r="C339" s="26">
        <v>1122</v>
      </c>
      <c r="D339" s="26" t="s">
        <v>627</v>
      </c>
      <c r="E339" s="89" t="s">
        <v>632</v>
      </c>
      <c r="F339" s="128" t="s">
        <v>204</v>
      </c>
      <c r="G339" s="133">
        <v>30038917</v>
      </c>
      <c r="H339" s="129">
        <v>41576</v>
      </c>
      <c r="I339" s="27">
        <v>41599</v>
      </c>
      <c r="J339" s="28">
        <v>-101.67</v>
      </c>
      <c r="K339" s="130" t="s">
        <v>204</v>
      </c>
      <c r="L339" s="28">
        <f t="shared" si="11"/>
        <v>101.67</v>
      </c>
      <c r="M339" s="123">
        <v>23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6"/>
      <c r="AX339" s="6"/>
    </row>
    <row r="340" spans="1:50" ht="15">
      <c r="A340" s="68" t="s">
        <v>201</v>
      </c>
      <c r="B340" s="88">
        <f t="shared" si="10"/>
        <v>1</v>
      </c>
      <c r="C340" s="26">
        <v>1122</v>
      </c>
      <c r="D340" s="26" t="s">
        <v>627</v>
      </c>
      <c r="E340" s="89" t="s">
        <v>633</v>
      </c>
      <c r="F340" s="128" t="s">
        <v>204</v>
      </c>
      <c r="G340" s="133">
        <v>30038751</v>
      </c>
      <c r="H340" s="129">
        <v>41564</v>
      </c>
      <c r="I340" s="27">
        <v>41578</v>
      </c>
      <c r="J340" s="28">
        <v>-48.69</v>
      </c>
      <c r="K340" s="130" t="s">
        <v>204</v>
      </c>
      <c r="L340" s="28">
        <f t="shared" si="11"/>
        <v>48.69</v>
      </c>
      <c r="M340" s="123">
        <v>14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6"/>
      <c r="AX340" s="6"/>
    </row>
    <row r="341" spans="1:50" ht="15">
      <c r="A341" s="68" t="s">
        <v>201</v>
      </c>
      <c r="B341" s="88">
        <f t="shared" si="10"/>
        <v>1</v>
      </c>
      <c r="C341" s="26">
        <v>1122</v>
      </c>
      <c r="D341" s="26" t="s">
        <v>627</v>
      </c>
      <c r="E341" s="89" t="s">
        <v>634</v>
      </c>
      <c r="F341" s="128" t="s">
        <v>204</v>
      </c>
      <c r="G341" s="133">
        <v>30039234</v>
      </c>
      <c r="H341" s="129">
        <v>41624</v>
      </c>
      <c r="I341" s="27">
        <v>41627</v>
      </c>
      <c r="J341" s="28">
        <v>-69.79</v>
      </c>
      <c r="K341" s="130" t="s">
        <v>204</v>
      </c>
      <c r="L341" s="28">
        <f t="shared" si="11"/>
        <v>69.79</v>
      </c>
      <c r="M341" s="123">
        <v>3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6"/>
      <c r="AX341" s="6"/>
    </row>
    <row r="342" spans="1:50" ht="15">
      <c r="A342" s="68" t="s">
        <v>201</v>
      </c>
      <c r="B342" s="88">
        <f t="shared" si="10"/>
        <v>1</v>
      </c>
      <c r="C342" s="26">
        <v>1122</v>
      </c>
      <c r="D342" s="26" t="s">
        <v>627</v>
      </c>
      <c r="E342" s="89" t="s">
        <v>635</v>
      </c>
      <c r="F342" s="128" t="s">
        <v>204</v>
      </c>
      <c r="G342" s="133">
        <v>30038750</v>
      </c>
      <c r="H342" s="129">
        <v>41564</v>
      </c>
      <c r="I342" s="27">
        <v>41578</v>
      </c>
      <c r="J342" s="28">
        <v>-41</v>
      </c>
      <c r="K342" s="130" t="s">
        <v>204</v>
      </c>
      <c r="L342" s="28">
        <f t="shared" si="11"/>
        <v>41</v>
      </c>
      <c r="M342" s="123">
        <v>14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6"/>
      <c r="AX342" s="6"/>
    </row>
    <row r="343" spans="1:50" ht="15">
      <c r="A343" s="68" t="s">
        <v>201</v>
      </c>
      <c r="B343" s="88">
        <f t="shared" si="10"/>
        <v>1</v>
      </c>
      <c r="C343" s="26">
        <v>1122</v>
      </c>
      <c r="D343" s="26" t="s">
        <v>627</v>
      </c>
      <c r="E343" s="89" t="s">
        <v>636</v>
      </c>
      <c r="F343" s="128" t="s">
        <v>204</v>
      </c>
      <c r="G343" s="133">
        <v>30039239</v>
      </c>
      <c r="H343" s="129">
        <v>41624</v>
      </c>
      <c r="I343" s="27">
        <v>41627</v>
      </c>
      <c r="J343" s="28">
        <v>-69.79</v>
      </c>
      <c r="K343" s="130" t="s">
        <v>204</v>
      </c>
      <c r="L343" s="28">
        <f t="shared" si="11"/>
        <v>69.79</v>
      </c>
      <c r="M343" s="123">
        <v>3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6"/>
      <c r="AX343" s="6"/>
    </row>
    <row r="344" spans="1:50" ht="15">
      <c r="A344" s="68" t="s">
        <v>201</v>
      </c>
      <c r="B344" s="88">
        <f t="shared" si="10"/>
        <v>1</v>
      </c>
      <c r="C344" s="26">
        <v>1122</v>
      </c>
      <c r="D344" s="26" t="s">
        <v>627</v>
      </c>
      <c r="E344" s="89" t="s">
        <v>637</v>
      </c>
      <c r="F344" s="128" t="s">
        <v>204</v>
      </c>
      <c r="G344" s="133">
        <v>30038752</v>
      </c>
      <c r="H344" s="129">
        <v>41564</v>
      </c>
      <c r="I344" s="27">
        <v>41578</v>
      </c>
      <c r="J344" s="28">
        <v>-109.46</v>
      </c>
      <c r="K344" s="130" t="s">
        <v>204</v>
      </c>
      <c r="L344" s="28">
        <f t="shared" si="11"/>
        <v>109.46</v>
      </c>
      <c r="M344" s="123">
        <v>14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6"/>
      <c r="AX344" s="6"/>
    </row>
    <row r="345" spans="1:50" ht="15">
      <c r="A345" s="68" t="s">
        <v>201</v>
      </c>
      <c r="B345" s="88">
        <f t="shared" si="10"/>
        <v>1</v>
      </c>
      <c r="C345" s="26">
        <v>1122</v>
      </c>
      <c r="D345" s="26" t="s">
        <v>627</v>
      </c>
      <c r="E345" s="89" t="s">
        <v>638</v>
      </c>
      <c r="F345" s="128" t="s">
        <v>204</v>
      </c>
      <c r="G345" s="133">
        <v>30039236</v>
      </c>
      <c r="H345" s="129">
        <v>41624</v>
      </c>
      <c r="I345" s="27">
        <v>41627</v>
      </c>
      <c r="J345" s="28">
        <v>-152.19</v>
      </c>
      <c r="K345" s="130" t="s">
        <v>204</v>
      </c>
      <c r="L345" s="28">
        <f t="shared" si="11"/>
        <v>152.19</v>
      </c>
      <c r="M345" s="123">
        <v>3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6"/>
      <c r="AX345" s="6"/>
    </row>
    <row r="346" spans="1:50" ht="15">
      <c r="A346" s="68" t="s">
        <v>201</v>
      </c>
      <c r="B346" s="88">
        <f t="shared" si="10"/>
        <v>1</v>
      </c>
      <c r="C346" s="26">
        <v>1122</v>
      </c>
      <c r="D346" s="26" t="s">
        <v>627</v>
      </c>
      <c r="E346" s="89" t="s">
        <v>639</v>
      </c>
      <c r="F346" s="128" t="s">
        <v>204</v>
      </c>
      <c r="G346" s="133">
        <v>30038749</v>
      </c>
      <c r="H346" s="129">
        <v>41564</v>
      </c>
      <c r="I346" s="27">
        <v>41578</v>
      </c>
      <c r="J346" s="28">
        <v>-52.66</v>
      </c>
      <c r="K346" s="130" t="s">
        <v>204</v>
      </c>
      <c r="L346" s="28">
        <f t="shared" si="11"/>
        <v>52.66</v>
      </c>
      <c r="M346" s="123">
        <v>14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6"/>
      <c r="AX346" s="6"/>
    </row>
    <row r="347" spans="1:50" ht="15">
      <c r="A347" s="68" t="s">
        <v>201</v>
      </c>
      <c r="B347" s="88">
        <f t="shared" si="10"/>
        <v>1</v>
      </c>
      <c r="C347" s="26">
        <v>1122</v>
      </c>
      <c r="D347" s="26" t="s">
        <v>627</v>
      </c>
      <c r="E347" s="89" t="s">
        <v>640</v>
      </c>
      <c r="F347" s="128" t="s">
        <v>204</v>
      </c>
      <c r="G347" s="133">
        <v>30039237</v>
      </c>
      <c r="H347" s="129">
        <v>41624</v>
      </c>
      <c r="I347" s="27">
        <v>41627</v>
      </c>
      <c r="J347" s="28">
        <v>-69.79</v>
      </c>
      <c r="K347" s="130" t="s">
        <v>204</v>
      </c>
      <c r="L347" s="28">
        <f t="shared" si="11"/>
        <v>69.79</v>
      </c>
      <c r="M347" s="123">
        <v>3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6"/>
      <c r="AX347" s="6"/>
    </row>
    <row r="348" spans="1:50" ht="15">
      <c r="A348" s="68" t="s">
        <v>201</v>
      </c>
      <c r="B348" s="88">
        <f t="shared" si="10"/>
        <v>1</v>
      </c>
      <c r="C348" s="26">
        <v>1123</v>
      </c>
      <c r="D348" s="26" t="s">
        <v>641</v>
      </c>
      <c r="E348" s="89" t="s">
        <v>642</v>
      </c>
      <c r="F348" s="128" t="s">
        <v>204</v>
      </c>
      <c r="G348" s="133">
        <v>30038680</v>
      </c>
      <c r="H348" s="129">
        <v>41561</v>
      </c>
      <c r="I348" s="27">
        <v>41571</v>
      </c>
      <c r="J348" s="28">
        <v>-1060</v>
      </c>
      <c r="K348" s="130" t="s">
        <v>204</v>
      </c>
      <c r="L348" s="28">
        <f t="shared" si="11"/>
        <v>1060</v>
      </c>
      <c r="M348" s="123">
        <v>10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6"/>
      <c r="AX348" s="6"/>
    </row>
    <row r="349" spans="1:50" ht="15">
      <c r="A349" s="68" t="s">
        <v>201</v>
      </c>
      <c r="B349" s="88">
        <f t="shared" si="10"/>
        <v>1</v>
      </c>
      <c r="C349" s="26">
        <v>1123</v>
      </c>
      <c r="D349" s="26" t="s">
        <v>641</v>
      </c>
      <c r="E349" s="89" t="s">
        <v>643</v>
      </c>
      <c r="F349" s="128" t="s">
        <v>204</v>
      </c>
      <c r="G349" s="133">
        <v>30038681</v>
      </c>
      <c r="H349" s="129">
        <v>41561</v>
      </c>
      <c r="I349" s="27">
        <v>41571</v>
      </c>
      <c r="J349" s="28">
        <v>-2120</v>
      </c>
      <c r="K349" s="130" t="s">
        <v>204</v>
      </c>
      <c r="L349" s="28">
        <f t="shared" si="11"/>
        <v>2120</v>
      </c>
      <c r="M349" s="123">
        <v>10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6"/>
      <c r="AX349" s="6"/>
    </row>
    <row r="350" spans="1:50" ht="15">
      <c r="A350" s="68" t="s">
        <v>201</v>
      </c>
      <c r="B350" s="88">
        <f t="shared" si="10"/>
        <v>1</v>
      </c>
      <c r="C350" s="26">
        <v>1123</v>
      </c>
      <c r="D350" s="26" t="s">
        <v>641</v>
      </c>
      <c r="E350" s="89" t="s">
        <v>644</v>
      </c>
      <c r="F350" s="128" t="s">
        <v>204</v>
      </c>
      <c r="G350" s="133">
        <v>30038682</v>
      </c>
      <c r="H350" s="129">
        <v>41561</v>
      </c>
      <c r="I350" s="27">
        <v>41571</v>
      </c>
      <c r="J350" s="28">
        <v>-1060</v>
      </c>
      <c r="K350" s="130" t="s">
        <v>204</v>
      </c>
      <c r="L350" s="28">
        <f t="shared" si="11"/>
        <v>1060</v>
      </c>
      <c r="M350" s="123">
        <v>10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6"/>
      <c r="AX350" s="6"/>
    </row>
    <row r="351" spans="1:50" ht="15">
      <c r="A351" s="68" t="s">
        <v>201</v>
      </c>
      <c r="B351" s="88">
        <f t="shared" si="10"/>
        <v>1</v>
      </c>
      <c r="C351" s="26">
        <v>1123</v>
      </c>
      <c r="D351" s="26" t="s">
        <v>641</v>
      </c>
      <c r="E351" s="89" t="s">
        <v>645</v>
      </c>
      <c r="F351" s="128" t="s">
        <v>204</v>
      </c>
      <c r="G351" s="133">
        <v>30038741</v>
      </c>
      <c r="H351" s="129">
        <v>41562</v>
      </c>
      <c r="I351" s="27">
        <v>41578</v>
      </c>
      <c r="J351" s="28">
        <v>-1340</v>
      </c>
      <c r="K351" s="130" t="s">
        <v>204</v>
      </c>
      <c r="L351" s="28">
        <f t="shared" si="11"/>
        <v>1340</v>
      </c>
      <c r="M351" s="123">
        <v>16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6"/>
      <c r="AX351" s="6"/>
    </row>
    <row r="352" spans="1:50" ht="15">
      <c r="A352" s="68" t="s">
        <v>201</v>
      </c>
      <c r="B352" s="88">
        <f t="shared" si="10"/>
        <v>1</v>
      </c>
      <c r="C352" s="26">
        <v>1123</v>
      </c>
      <c r="D352" s="26" t="s">
        <v>641</v>
      </c>
      <c r="E352" s="89" t="s">
        <v>646</v>
      </c>
      <c r="F352" s="128" t="s">
        <v>204</v>
      </c>
      <c r="G352" s="133">
        <v>30038683</v>
      </c>
      <c r="H352" s="129">
        <v>41561</v>
      </c>
      <c r="I352" s="27">
        <v>41571</v>
      </c>
      <c r="J352" s="28">
        <v>-5300</v>
      </c>
      <c r="K352" s="130" t="s">
        <v>204</v>
      </c>
      <c r="L352" s="28">
        <f t="shared" si="11"/>
        <v>5300</v>
      </c>
      <c r="M352" s="123">
        <v>10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6"/>
      <c r="AX352" s="6"/>
    </row>
    <row r="353" spans="1:50" ht="15">
      <c r="A353" s="68" t="s">
        <v>201</v>
      </c>
      <c r="B353" s="88">
        <f t="shared" si="10"/>
        <v>1</v>
      </c>
      <c r="C353" s="26">
        <v>1123</v>
      </c>
      <c r="D353" s="26" t="s">
        <v>641</v>
      </c>
      <c r="E353" s="89" t="s">
        <v>647</v>
      </c>
      <c r="F353" s="128" t="s">
        <v>204</v>
      </c>
      <c r="G353" s="133">
        <v>30038673</v>
      </c>
      <c r="H353" s="129">
        <v>41561</v>
      </c>
      <c r="I353" s="27">
        <v>41571</v>
      </c>
      <c r="J353" s="28">
        <v>-530</v>
      </c>
      <c r="K353" s="130" t="s">
        <v>204</v>
      </c>
      <c r="L353" s="28">
        <f t="shared" si="11"/>
        <v>530</v>
      </c>
      <c r="M353" s="123">
        <v>10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6"/>
      <c r="AX353" s="6"/>
    </row>
    <row r="354" spans="1:50" ht="15">
      <c r="A354" s="68" t="s">
        <v>201</v>
      </c>
      <c r="B354" s="88">
        <f t="shared" si="10"/>
        <v>1</v>
      </c>
      <c r="C354" s="26">
        <v>1123</v>
      </c>
      <c r="D354" s="26" t="s">
        <v>641</v>
      </c>
      <c r="E354" s="89" t="s">
        <v>648</v>
      </c>
      <c r="F354" s="128" t="s">
        <v>204</v>
      </c>
      <c r="G354" s="133">
        <v>30038742</v>
      </c>
      <c r="H354" s="129">
        <v>41562</v>
      </c>
      <c r="I354" s="27">
        <v>41578</v>
      </c>
      <c r="J354" s="28">
        <v>-580</v>
      </c>
      <c r="K354" s="130" t="s">
        <v>204</v>
      </c>
      <c r="L354" s="28">
        <f t="shared" si="11"/>
        <v>580</v>
      </c>
      <c r="M354" s="123">
        <v>16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6"/>
      <c r="AX354" s="6"/>
    </row>
    <row r="355" spans="1:50" ht="15">
      <c r="A355" s="68" t="s">
        <v>201</v>
      </c>
      <c r="B355" s="88">
        <f t="shared" si="10"/>
        <v>1</v>
      </c>
      <c r="C355" s="26">
        <v>1123</v>
      </c>
      <c r="D355" s="26" t="s">
        <v>641</v>
      </c>
      <c r="E355" s="89" t="s">
        <v>649</v>
      </c>
      <c r="F355" s="128" t="s">
        <v>204</v>
      </c>
      <c r="G355" s="133">
        <v>30038900</v>
      </c>
      <c r="H355" s="129">
        <v>41589</v>
      </c>
      <c r="I355" s="27">
        <v>41599</v>
      </c>
      <c r="J355" s="28">
        <v>-6890</v>
      </c>
      <c r="K355" s="130" t="s">
        <v>204</v>
      </c>
      <c r="L355" s="28">
        <f t="shared" si="11"/>
        <v>6890</v>
      </c>
      <c r="M355" s="123">
        <v>10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6"/>
      <c r="AX355" s="6"/>
    </row>
    <row r="356" spans="1:50" ht="15">
      <c r="A356" s="68" t="s">
        <v>201</v>
      </c>
      <c r="B356" s="88">
        <f t="shared" si="10"/>
        <v>1</v>
      </c>
      <c r="C356" s="26">
        <v>1136</v>
      </c>
      <c r="D356" s="26" t="s">
        <v>650</v>
      </c>
      <c r="E356" s="89" t="s">
        <v>651</v>
      </c>
      <c r="F356" s="128" t="s">
        <v>204</v>
      </c>
      <c r="G356" s="133">
        <v>30038598</v>
      </c>
      <c r="H356" s="129">
        <v>41555</v>
      </c>
      <c r="I356" s="27">
        <v>41564</v>
      </c>
      <c r="J356" s="28">
        <v>-100</v>
      </c>
      <c r="K356" s="130" t="s">
        <v>204</v>
      </c>
      <c r="L356" s="28">
        <f t="shared" si="11"/>
        <v>100</v>
      </c>
      <c r="M356" s="123">
        <v>9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6"/>
      <c r="AX356" s="6"/>
    </row>
    <row r="357" spans="1:50" ht="15">
      <c r="A357" s="68" t="s">
        <v>201</v>
      </c>
      <c r="B357" s="88">
        <f t="shared" si="10"/>
        <v>1</v>
      </c>
      <c r="C357" s="26">
        <v>1136</v>
      </c>
      <c r="D357" s="26" t="s">
        <v>650</v>
      </c>
      <c r="E357" s="89" t="s">
        <v>652</v>
      </c>
      <c r="F357" s="128" t="s">
        <v>204</v>
      </c>
      <c r="G357" s="133">
        <v>30038874</v>
      </c>
      <c r="H357" s="129">
        <v>41558</v>
      </c>
      <c r="I357" s="27">
        <v>41592</v>
      </c>
      <c r="J357" s="28">
        <v>-441</v>
      </c>
      <c r="K357" s="130" t="s">
        <v>204</v>
      </c>
      <c r="L357" s="28">
        <f t="shared" si="11"/>
        <v>441</v>
      </c>
      <c r="M357" s="123">
        <v>34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6"/>
      <c r="AX357" s="6"/>
    </row>
    <row r="358" spans="1:50" ht="15">
      <c r="A358" s="68" t="s">
        <v>201</v>
      </c>
      <c r="B358" s="88">
        <f t="shared" si="10"/>
        <v>1</v>
      </c>
      <c r="C358" s="26">
        <v>1281</v>
      </c>
      <c r="D358" s="26" t="s">
        <v>653</v>
      </c>
      <c r="E358" s="89" t="s">
        <v>654</v>
      </c>
      <c r="F358" s="128" t="s">
        <v>204</v>
      </c>
      <c r="G358" s="133">
        <v>30039187</v>
      </c>
      <c r="H358" s="129">
        <v>41621</v>
      </c>
      <c r="I358" s="27">
        <v>41627</v>
      </c>
      <c r="J358" s="28">
        <v>-8420</v>
      </c>
      <c r="K358" s="130" t="s">
        <v>204</v>
      </c>
      <c r="L358" s="28">
        <f t="shared" si="11"/>
        <v>8420</v>
      </c>
      <c r="M358" s="123">
        <v>6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6"/>
      <c r="AX358" s="6"/>
    </row>
    <row r="359" spans="1:50" ht="15">
      <c r="A359" s="68" t="s">
        <v>201</v>
      </c>
      <c r="B359" s="88">
        <f t="shared" si="10"/>
        <v>1</v>
      </c>
      <c r="C359" s="26">
        <v>1443</v>
      </c>
      <c r="D359" s="26" t="s">
        <v>655</v>
      </c>
      <c r="E359" s="89" t="s">
        <v>656</v>
      </c>
      <c r="F359" s="128" t="s">
        <v>204</v>
      </c>
      <c r="G359" s="133">
        <v>30038597</v>
      </c>
      <c r="H359" s="129">
        <v>41552</v>
      </c>
      <c r="I359" s="27">
        <v>41564</v>
      </c>
      <c r="J359" s="28">
        <v>-203.32</v>
      </c>
      <c r="K359" s="130" t="s">
        <v>204</v>
      </c>
      <c r="L359" s="28">
        <f t="shared" si="11"/>
        <v>203.32</v>
      </c>
      <c r="M359" s="123">
        <v>12</v>
      </c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6"/>
      <c r="AX359" s="6"/>
    </row>
    <row r="360" spans="1:50" ht="15">
      <c r="A360" s="68" t="s">
        <v>201</v>
      </c>
      <c r="B360" s="88">
        <f t="shared" si="10"/>
        <v>1</v>
      </c>
      <c r="C360" s="26">
        <v>1443</v>
      </c>
      <c r="D360" s="26" t="s">
        <v>655</v>
      </c>
      <c r="E360" s="89" t="s">
        <v>657</v>
      </c>
      <c r="F360" s="128" t="s">
        <v>204</v>
      </c>
      <c r="G360" s="133">
        <v>30038778</v>
      </c>
      <c r="H360" s="129">
        <v>41577</v>
      </c>
      <c r="I360" s="27">
        <v>41585</v>
      </c>
      <c r="J360" s="28">
        <v>-573.91</v>
      </c>
      <c r="K360" s="130" t="s">
        <v>204</v>
      </c>
      <c r="L360" s="28">
        <f t="shared" si="11"/>
        <v>573.91</v>
      </c>
      <c r="M360" s="123">
        <v>8</v>
      </c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6"/>
      <c r="AX360" s="6"/>
    </row>
    <row r="361" spans="1:50" ht="15">
      <c r="A361" s="68" t="s">
        <v>201</v>
      </c>
      <c r="B361" s="88">
        <f t="shared" si="10"/>
        <v>1</v>
      </c>
      <c r="C361" s="26">
        <v>1461</v>
      </c>
      <c r="D361" s="26" t="s">
        <v>658</v>
      </c>
      <c r="E361" s="89" t="s">
        <v>659</v>
      </c>
      <c r="F361" s="128" t="s">
        <v>204</v>
      </c>
      <c r="G361" s="133">
        <v>30038793</v>
      </c>
      <c r="H361" s="129">
        <v>41562</v>
      </c>
      <c r="I361" s="27">
        <v>41585</v>
      </c>
      <c r="J361" s="28">
        <v>-2270.4</v>
      </c>
      <c r="K361" s="130" t="s">
        <v>204</v>
      </c>
      <c r="L361" s="28">
        <f t="shared" si="11"/>
        <v>2270.4</v>
      </c>
      <c r="M361" s="123">
        <v>23</v>
      </c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6"/>
      <c r="AX361" s="6"/>
    </row>
    <row r="362" spans="1:50" ht="15">
      <c r="A362" s="68" t="s">
        <v>201</v>
      </c>
      <c r="B362" s="88">
        <f t="shared" si="10"/>
        <v>1</v>
      </c>
      <c r="C362" s="26">
        <v>2095</v>
      </c>
      <c r="D362" s="26" t="s">
        <v>660</v>
      </c>
      <c r="E362" s="89" t="s">
        <v>661</v>
      </c>
      <c r="F362" s="128" t="s">
        <v>204</v>
      </c>
      <c r="G362" s="133">
        <v>30039100</v>
      </c>
      <c r="H362" s="129">
        <v>41611</v>
      </c>
      <c r="I362" s="27">
        <v>41620</v>
      </c>
      <c r="J362" s="28">
        <v>-66</v>
      </c>
      <c r="K362" s="130" t="s">
        <v>204</v>
      </c>
      <c r="L362" s="28">
        <f t="shared" si="11"/>
        <v>66</v>
      </c>
      <c r="M362" s="123">
        <v>9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6"/>
      <c r="AX362" s="6"/>
    </row>
    <row r="363" spans="1:50" ht="15">
      <c r="A363" s="68" t="s">
        <v>201</v>
      </c>
      <c r="B363" s="88">
        <f t="shared" si="10"/>
        <v>1</v>
      </c>
      <c r="C363" s="26">
        <v>2539</v>
      </c>
      <c r="D363" s="26" t="s">
        <v>662</v>
      </c>
      <c r="E363" s="89" t="s">
        <v>663</v>
      </c>
      <c r="F363" s="128" t="s">
        <v>204</v>
      </c>
      <c r="G363" s="133">
        <v>30038625</v>
      </c>
      <c r="H363" s="129">
        <v>41562</v>
      </c>
      <c r="I363" s="27">
        <v>41571</v>
      </c>
      <c r="J363" s="28">
        <v>-1440</v>
      </c>
      <c r="K363" s="130" t="s">
        <v>204</v>
      </c>
      <c r="L363" s="28">
        <f t="shared" si="11"/>
        <v>1440</v>
      </c>
      <c r="M363" s="123">
        <v>9</v>
      </c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6"/>
      <c r="AX363" s="6"/>
    </row>
    <row r="364" spans="1:50" ht="15">
      <c r="A364" s="68" t="s">
        <v>201</v>
      </c>
      <c r="B364" s="88">
        <f t="shared" si="10"/>
        <v>1</v>
      </c>
      <c r="C364" s="26">
        <v>2765</v>
      </c>
      <c r="D364" s="26" t="s">
        <v>664</v>
      </c>
      <c r="E364" s="89" t="s">
        <v>665</v>
      </c>
      <c r="F364" s="128" t="s">
        <v>204</v>
      </c>
      <c r="G364" s="133">
        <v>30038658</v>
      </c>
      <c r="H364" s="129">
        <v>41544</v>
      </c>
      <c r="I364" s="27">
        <v>41571</v>
      </c>
      <c r="J364" s="28">
        <v>-495</v>
      </c>
      <c r="K364" s="130" t="s">
        <v>204</v>
      </c>
      <c r="L364" s="28">
        <f t="shared" si="11"/>
        <v>495</v>
      </c>
      <c r="M364" s="123">
        <v>27</v>
      </c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6"/>
      <c r="AX364" s="6"/>
    </row>
    <row r="365" spans="1:50" ht="15">
      <c r="A365" s="68" t="s">
        <v>201</v>
      </c>
      <c r="B365" s="88">
        <f t="shared" si="10"/>
        <v>1</v>
      </c>
      <c r="C365" s="26">
        <v>3796</v>
      </c>
      <c r="D365" s="26" t="s">
        <v>666</v>
      </c>
      <c r="E365" s="89" t="s">
        <v>667</v>
      </c>
      <c r="F365" s="128" t="s">
        <v>204</v>
      </c>
      <c r="G365" s="133">
        <v>30038896</v>
      </c>
      <c r="H365" s="129">
        <v>41589</v>
      </c>
      <c r="I365" s="27">
        <v>41599</v>
      </c>
      <c r="J365" s="28">
        <v>-32.96</v>
      </c>
      <c r="K365" s="130" t="s">
        <v>204</v>
      </c>
      <c r="L365" s="28">
        <f t="shared" si="11"/>
        <v>32.96</v>
      </c>
      <c r="M365" s="123">
        <v>10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6"/>
      <c r="AX365" s="6"/>
    </row>
    <row r="366" spans="1:50" ht="15">
      <c r="A366" s="68" t="s">
        <v>201</v>
      </c>
      <c r="B366" s="88">
        <f t="shared" si="10"/>
        <v>1</v>
      </c>
      <c r="C366" s="26">
        <v>3796</v>
      </c>
      <c r="D366" s="26" t="s">
        <v>666</v>
      </c>
      <c r="E366" s="89" t="s">
        <v>668</v>
      </c>
      <c r="F366" s="128" t="s">
        <v>204</v>
      </c>
      <c r="G366" s="133">
        <v>30038898</v>
      </c>
      <c r="H366" s="129">
        <v>41589</v>
      </c>
      <c r="I366" s="27">
        <v>41599</v>
      </c>
      <c r="J366" s="28">
        <v>-703.62</v>
      </c>
      <c r="K366" s="130" t="s">
        <v>204</v>
      </c>
      <c r="L366" s="28">
        <f t="shared" si="11"/>
        <v>703.62</v>
      </c>
      <c r="M366" s="123">
        <v>10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6"/>
      <c r="AX366" s="6"/>
    </row>
    <row r="367" spans="1:50" ht="15">
      <c r="A367" s="68" t="s">
        <v>201</v>
      </c>
      <c r="B367" s="88">
        <f t="shared" si="10"/>
        <v>1</v>
      </c>
      <c r="C367" s="26">
        <v>3796</v>
      </c>
      <c r="D367" s="26" t="s">
        <v>666</v>
      </c>
      <c r="E367" s="89" t="s">
        <v>669</v>
      </c>
      <c r="F367" s="128" t="s">
        <v>204</v>
      </c>
      <c r="G367" s="133">
        <v>30039159</v>
      </c>
      <c r="H367" s="129">
        <v>41618</v>
      </c>
      <c r="I367" s="27">
        <v>41627</v>
      </c>
      <c r="J367" s="28">
        <v>-60</v>
      </c>
      <c r="K367" s="130" t="s">
        <v>204</v>
      </c>
      <c r="L367" s="28">
        <f t="shared" si="11"/>
        <v>60</v>
      </c>
      <c r="M367" s="123">
        <v>9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6"/>
      <c r="AX367" s="6"/>
    </row>
    <row r="368" spans="1:50" ht="15">
      <c r="A368" s="68" t="s">
        <v>201</v>
      </c>
      <c r="B368" s="88">
        <f t="shared" si="10"/>
        <v>1</v>
      </c>
      <c r="C368" s="26">
        <v>3796</v>
      </c>
      <c r="D368" s="26" t="s">
        <v>666</v>
      </c>
      <c r="E368" s="89" t="s">
        <v>670</v>
      </c>
      <c r="F368" s="128" t="s">
        <v>204</v>
      </c>
      <c r="G368" s="133">
        <v>30038897</v>
      </c>
      <c r="H368" s="129">
        <v>41589</v>
      </c>
      <c r="I368" s="27">
        <v>41599</v>
      </c>
      <c r="J368" s="28">
        <v>-45.92</v>
      </c>
      <c r="K368" s="130" t="s">
        <v>204</v>
      </c>
      <c r="L368" s="28">
        <f t="shared" si="11"/>
        <v>45.92</v>
      </c>
      <c r="M368" s="123">
        <v>10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6"/>
      <c r="AX368" s="6"/>
    </row>
    <row r="369" spans="1:50" ht="15">
      <c r="A369" s="68" t="s">
        <v>201</v>
      </c>
      <c r="B369" s="88">
        <f t="shared" si="10"/>
        <v>1</v>
      </c>
      <c r="C369" s="26">
        <v>4735</v>
      </c>
      <c r="D369" s="26" t="s">
        <v>671</v>
      </c>
      <c r="E369" s="89" t="s">
        <v>672</v>
      </c>
      <c r="F369" s="128" t="s">
        <v>204</v>
      </c>
      <c r="G369" s="133">
        <v>30038781</v>
      </c>
      <c r="H369" s="129">
        <v>41569</v>
      </c>
      <c r="I369" s="27">
        <v>41585</v>
      </c>
      <c r="J369" s="28">
        <v>-1521.82</v>
      </c>
      <c r="K369" s="130" t="s">
        <v>204</v>
      </c>
      <c r="L369" s="28">
        <f t="shared" si="11"/>
        <v>1521.82</v>
      </c>
      <c r="M369" s="123">
        <v>16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6"/>
      <c r="AX369" s="6"/>
    </row>
    <row r="370" spans="1:50" ht="15">
      <c r="A370" s="68" t="s">
        <v>201</v>
      </c>
      <c r="B370" s="88">
        <f t="shared" si="10"/>
        <v>1</v>
      </c>
      <c r="C370" s="26">
        <v>4861</v>
      </c>
      <c r="D370" s="26" t="s">
        <v>673</v>
      </c>
      <c r="E370" s="89" t="s">
        <v>674</v>
      </c>
      <c r="F370" s="128" t="s">
        <v>204</v>
      </c>
      <c r="G370" s="133">
        <v>30039145</v>
      </c>
      <c r="H370" s="129">
        <v>41614</v>
      </c>
      <c r="I370" s="27">
        <v>41627</v>
      </c>
      <c r="J370" s="28">
        <v>-28.29</v>
      </c>
      <c r="K370" s="130" t="s">
        <v>204</v>
      </c>
      <c r="L370" s="28">
        <f t="shared" si="11"/>
        <v>28.29</v>
      </c>
      <c r="M370" s="123">
        <v>13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6"/>
      <c r="AX370" s="6"/>
    </row>
    <row r="371" spans="1:50" ht="15">
      <c r="A371" s="68" t="s">
        <v>201</v>
      </c>
      <c r="B371" s="88">
        <f t="shared" si="10"/>
        <v>1</v>
      </c>
      <c r="C371" s="26">
        <v>4861</v>
      </c>
      <c r="D371" s="26" t="s">
        <v>673</v>
      </c>
      <c r="E371" s="89" t="s">
        <v>675</v>
      </c>
      <c r="F371" s="128" t="s">
        <v>204</v>
      </c>
      <c r="G371" s="133">
        <v>30038687</v>
      </c>
      <c r="H371" s="129">
        <v>41557</v>
      </c>
      <c r="I371" s="27">
        <v>41571</v>
      </c>
      <c r="J371" s="28">
        <v>-206.64</v>
      </c>
      <c r="K371" s="130" t="s">
        <v>204</v>
      </c>
      <c r="L371" s="28">
        <f t="shared" si="11"/>
        <v>206.64</v>
      </c>
      <c r="M371" s="123">
        <v>14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6"/>
      <c r="AX371" s="6"/>
    </row>
    <row r="372" spans="1:50" ht="15">
      <c r="A372" s="68" t="s">
        <v>201</v>
      </c>
      <c r="B372" s="88">
        <f t="shared" si="10"/>
        <v>1</v>
      </c>
      <c r="C372" s="26">
        <v>4861</v>
      </c>
      <c r="D372" s="26" t="s">
        <v>673</v>
      </c>
      <c r="E372" s="89" t="s">
        <v>676</v>
      </c>
      <c r="F372" s="128" t="s">
        <v>204</v>
      </c>
      <c r="G372" s="133">
        <v>30038925</v>
      </c>
      <c r="H372" s="129">
        <v>41583</v>
      </c>
      <c r="I372" s="27">
        <v>41599</v>
      </c>
      <c r="J372" s="28">
        <v>-108.24</v>
      </c>
      <c r="K372" s="130" t="s">
        <v>204</v>
      </c>
      <c r="L372" s="28">
        <f t="shared" si="11"/>
        <v>108.24</v>
      </c>
      <c r="M372" s="123">
        <v>16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6"/>
      <c r="AX372" s="6"/>
    </row>
    <row r="373" spans="1:50" ht="15">
      <c r="A373" s="68" t="s">
        <v>201</v>
      </c>
      <c r="B373" s="88">
        <f t="shared" si="10"/>
        <v>1</v>
      </c>
      <c r="C373" s="26">
        <v>4861</v>
      </c>
      <c r="D373" s="26" t="s">
        <v>673</v>
      </c>
      <c r="E373" s="89" t="s">
        <v>677</v>
      </c>
      <c r="F373" s="128" t="s">
        <v>204</v>
      </c>
      <c r="G373" s="133">
        <v>30038926</v>
      </c>
      <c r="H373" s="129">
        <v>41583</v>
      </c>
      <c r="I373" s="27">
        <v>41599</v>
      </c>
      <c r="J373" s="28">
        <v>-94.71</v>
      </c>
      <c r="K373" s="130" t="s">
        <v>204</v>
      </c>
      <c r="L373" s="28">
        <f t="shared" si="11"/>
        <v>94.71</v>
      </c>
      <c r="M373" s="123">
        <v>16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6"/>
      <c r="AX373" s="6"/>
    </row>
    <row r="374" spans="1:50" ht="15">
      <c r="A374" s="68" t="s">
        <v>201</v>
      </c>
      <c r="B374" s="88">
        <f t="shared" si="10"/>
        <v>1</v>
      </c>
      <c r="C374" s="26">
        <v>4861</v>
      </c>
      <c r="D374" s="26" t="s">
        <v>673</v>
      </c>
      <c r="E374" s="89" t="s">
        <v>678</v>
      </c>
      <c r="F374" s="128" t="s">
        <v>204</v>
      </c>
      <c r="G374" s="133">
        <v>30039131</v>
      </c>
      <c r="H374" s="129">
        <v>41600</v>
      </c>
      <c r="I374" s="27">
        <v>41627</v>
      </c>
      <c r="J374" s="28">
        <v>-327.18</v>
      </c>
      <c r="K374" s="130" t="s">
        <v>204</v>
      </c>
      <c r="L374" s="28">
        <f t="shared" si="11"/>
        <v>327.18</v>
      </c>
      <c r="M374" s="123">
        <v>27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6"/>
      <c r="AX374" s="6"/>
    </row>
    <row r="375" spans="1:50" ht="15">
      <c r="A375" s="68" t="s">
        <v>201</v>
      </c>
      <c r="B375" s="88">
        <f t="shared" si="10"/>
        <v>1</v>
      </c>
      <c r="C375" s="26">
        <v>4861</v>
      </c>
      <c r="D375" s="26" t="s">
        <v>673</v>
      </c>
      <c r="E375" s="89" t="s">
        <v>679</v>
      </c>
      <c r="F375" s="128" t="s">
        <v>204</v>
      </c>
      <c r="G375" s="133">
        <v>30039151</v>
      </c>
      <c r="H375" s="129">
        <v>41614</v>
      </c>
      <c r="I375" s="27">
        <v>41627</v>
      </c>
      <c r="J375" s="28">
        <v>-1291.5</v>
      </c>
      <c r="K375" s="130" t="s">
        <v>204</v>
      </c>
      <c r="L375" s="28">
        <f t="shared" si="11"/>
        <v>1291.5</v>
      </c>
      <c r="M375" s="123">
        <v>13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6"/>
      <c r="AX375" s="6"/>
    </row>
    <row r="376" spans="1:50" ht="15">
      <c r="A376" s="68" t="s">
        <v>201</v>
      </c>
      <c r="B376" s="88">
        <f t="shared" si="10"/>
        <v>1</v>
      </c>
      <c r="C376" s="26">
        <v>5645</v>
      </c>
      <c r="D376" s="26" t="s">
        <v>680</v>
      </c>
      <c r="E376" s="89" t="s">
        <v>681</v>
      </c>
      <c r="F376" s="128" t="s">
        <v>204</v>
      </c>
      <c r="G376" s="133">
        <v>30038736</v>
      </c>
      <c r="H376" s="129">
        <v>41558</v>
      </c>
      <c r="I376" s="27">
        <v>41578</v>
      </c>
      <c r="J376" s="28">
        <v>-1100.54</v>
      </c>
      <c r="K376" s="130" t="s">
        <v>204</v>
      </c>
      <c r="L376" s="28">
        <f t="shared" si="11"/>
        <v>1100.54</v>
      </c>
      <c r="M376" s="123">
        <v>20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6"/>
      <c r="AX376" s="6"/>
    </row>
    <row r="377" spans="1:50" ht="15">
      <c r="A377" s="68" t="s">
        <v>201</v>
      </c>
      <c r="B377" s="88">
        <f t="shared" si="10"/>
        <v>1</v>
      </c>
      <c r="C377" s="26">
        <v>5645</v>
      </c>
      <c r="D377" s="26" t="s">
        <v>680</v>
      </c>
      <c r="E377" s="89" t="s">
        <v>682</v>
      </c>
      <c r="F377" s="128" t="s">
        <v>204</v>
      </c>
      <c r="G377" s="133">
        <v>30038788</v>
      </c>
      <c r="H377" s="129">
        <v>41563</v>
      </c>
      <c r="I377" s="27">
        <v>41585</v>
      </c>
      <c r="J377" s="28">
        <v>-1259.52</v>
      </c>
      <c r="K377" s="130" t="s">
        <v>204</v>
      </c>
      <c r="L377" s="28">
        <f t="shared" si="11"/>
        <v>1259.52</v>
      </c>
      <c r="M377" s="123">
        <v>22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6"/>
      <c r="AX377" s="6"/>
    </row>
    <row r="378" spans="1:50" ht="15">
      <c r="A378" s="68" t="s">
        <v>201</v>
      </c>
      <c r="B378" s="88">
        <f t="shared" si="10"/>
        <v>1</v>
      </c>
      <c r="C378" s="26">
        <v>5645</v>
      </c>
      <c r="D378" s="26" t="s">
        <v>680</v>
      </c>
      <c r="E378" s="89" t="s">
        <v>683</v>
      </c>
      <c r="F378" s="128" t="s">
        <v>204</v>
      </c>
      <c r="G378" s="133">
        <v>30038817</v>
      </c>
      <c r="H378" s="129">
        <v>41556</v>
      </c>
      <c r="I378" s="27">
        <v>41585</v>
      </c>
      <c r="J378" s="28">
        <v>-331.83</v>
      </c>
      <c r="K378" s="130" t="s">
        <v>204</v>
      </c>
      <c r="L378" s="28">
        <f t="shared" si="11"/>
        <v>331.83</v>
      </c>
      <c r="M378" s="123">
        <v>29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6"/>
      <c r="AX378" s="6"/>
    </row>
    <row r="379" spans="1:50" ht="15">
      <c r="A379" s="68" t="s">
        <v>201</v>
      </c>
      <c r="B379" s="88">
        <f t="shared" si="10"/>
        <v>1</v>
      </c>
      <c r="C379" s="26">
        <v>5645</v>
      </c>
      <c r="D379" s="26" t="s">
        <v>680</v>
      </c>
      <c r="E379" s="89" t="s">
        <v>684</v>
      </c>
      <c r="F379" s="128" t="s">
        <v>204</v>
      </c>
      <c r="G379" s="133">
        <v>30038823</v>
      </c>
      <c r="H379" s="129">
        <v>41556</v>
      </c>
      <c r="I379" s="27">
        <v>41585</v>
      </c>
      <c r="J379" s="28">
        <v>-15.99</v>
      </c>
      <c r="K379" s="130" t="s">
        <v>204</v>
      </c>
      <c r="L379" s="28">
        <f t="shared" si="11"/>
        <v>15.99</v>
      </c>
      <c r="M379" s="123">
        <v>29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6"/>
      <c r="AX379" s="6"/>
    </row>
    <row r="380" spans="1:50" ht="15">
      <c r="A380" s="68" t="s">
        <v>201</v>
      </c>
      <c r="B380" s="88">
        <f t="shared" si="10"/>
        <v>1</v>
      </c>
      <c r="C380" s="26">
        <v>5645</v>
      </c>
      <c r="D380" s="26" t="s">
        <v>680</v>
      </c>
      <c r="E380" s="89" t="s">
        <v>685</v>
      </c>
      <c r="F380" s="128" t="s">
        <v>204</v>
      </c>
      <c r="G380" s="133">
        <v>30038818</v>
      </c>
      <c r="H380" s="129">
        <v>41558</v>
      </c>
      <c r="I380" s="27">
        <v>41585</v>
      </c>
      <c r="J380" s="28">
        <v>-246.69</v>
      </c>
      <c r="K380" s="130" t="s">
        <v>204</v>
      </c>
      <c r="L380" s="28">
        <f t="shared" si="11"/>
        <v>246.69</v>
      </c>
      <c r="M380" s="123">
        <v>27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6"/>
      <c r="AX380" s="6"/>
    </row>
    <row r="381" spans="1:50" ht="15">
      <c r="A381" s="68" t="s">
        <v>201</v>
      </c>
      <c r="B381" s="88">
        <f t="shared" si="10"/>
        <v>1</v>
      </c>
      <c r="C381" s="26">
        <v>5645</v>
      </c>
      <c r="D381" s="26" t="s">
        <v>680</v>
      </c>
      <c r="E381" s="89" t="s">
        <v>686</v>
      </c>
      <c r="F381" s="128" t="s">
        <v>204</v>
      </c>
      <c r="G381" s="133">
        <v>30038819</v>
      </c>
      <c r="H381" s="129">
        <v>41563</v>
      </c>
      <c r="I381" s="27">
        <v>41585</v>
      </c>
      <c r="J381" s="28">
        <v>-816.72</v>
      </c>
      <c r="K381" s="130" t="s">
        <v>204</v>
      </c>
      <c r="L381" s="28">
        <f t="shared" si="11"/>
        <v>816.72</v>
      </c>
      <c r="M381" s="123">
        <v>22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6"/>
      <c r="AX381" s="6"/>
    </row>
    <row r="382" spans="1:50" ht="15">
      <c r="A382" s="68" t="s">
        <v>201</v>
      </c>
      <c r="B382" s="88">
        <f t="shared" si="10"/>
        <v>1</v>
      </c>
      <c r="C382" s="26">
        <v>5645</v>
      </c>
      <c r="D382" s="26" t="s">
        <v>680</v>
      </c>
      <c r="E382" s="89" t="s">
        <v>687</v>
      </c>
      <c r="F382" s="128" t="s">
        <v>204</v>
      </c>
      <c r="G382" s="133">
        <v>30038820</v>
      </c>
      <c r="H382" s="129">
        <v>41570</v>
      </c>
      <c r="I382" s="27">
        <v>41585</v>
      </c>
      <c r="J382" s="28">
        <v>-408.36</v>
      </c>
      <c r="K382" s="130" t="s">
        <v>204</v>
      </c>
      <c r="L382" s="28">
        <f t="shared" si="11"/>
        <v>408.36</v>
      </c>
      <c r="M382" s="123">
        <v>15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6"/>
      <c r="AX382" s="6"/>
    </row>
    <row r="383" spans="1:50" ht="15">
      <c r="A383" s="68" t="s">
        <v>201</v>
      </c>
      <c r="B383" s="88">
        <f t="shared" si="10"/>
        <v>1</v>
      </c>
      <c r="C383" s="26">
        <v>5645</v>
      </c>
      <c r="D383" s="26" t="s">
        <v>680</v>
      </c>
      <c r="E383" s="89" t="s">
        <v>688</v>
      </c>
      <c r="F383" s="128" t="s">
        <v>204</v>
      </c>
      <c r="G383" s="133">
        <v>30038821</v>
      </c>
      <c r="H383" s="129">
        <v>41576</v>
      </c>
      <c r="I383" s="27">
        <v>41585</v>
      </c>
      <c r="J383" s="28">
        <v>-125.71</v>
      </c>
      <c r="K383" s="130" t="s">
        <v>204</v>
      </c>
      <c r="L383" s="28">
        <f t="shared" si="11"/>
        <v>125.71</v>
      </c>
      <c r="M383" s="123">
        <v>9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6"/>
      <c r="AX383" s="6"/>
    </row>
    <row r="384" spans="1:50" ht="15">
      <c r="A384" s="68" t="s">
        <v>201</v>
      </c>
      <c r="B384" s="88">
        <f t="shared" si="10"/>
        <v>1</v>
      </c>
      <c r="C384" s="26">
        <v>5645</v>
      </c>
      <c r="D384" s="26" t="s">
        <v>680</v>
      </c>
      <c r="E384" s="89" t="s">
        <v>689</v>
      </c>
      <c r="F384" s="128" t="s">
        <v>204</v>
      </c>
      <c r="G384" s="133">
        <v>30038822</v>
      </c>
      <c r="H384" s="129">
        <v>41577</v>
      </c>
      <c r="I384" s="27">
        <v>41585</v>
      </c>
      <c r="J384" s="28">
        <v>-134.31</v>
      </c>
      <c r="K384" s="130" t="s">
        <v>204</v>
      </c>
      <c r="L384" s="28">
        <f t="shared" si="11"/>
        <v>134.31</v>
      </c>
      <c r="M384" s="123">
        <v>8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6"/>
      <c r="AX384" s="6"/>
    </row>
    <row r="385" spans="1:50" ht="15">
      <c r="A385" s="68" t="s">
        <v>201</v>
      </c>
      <c r="B385" s="88">
        <f t="shared" si="10"/>
        <v>1</v>
      </c>
      <c r="C385" s="26">
        <v>5771</v>
      </c>
      <c r="D385" s="26" t="s">
        <v>690</v>
      </c>
      <c r="E385" s="89" t="s">
        <v>691</v>
      </c>
      <c r="F385" s="128" t="s">
        <v>204</v>
      </c>
      <c r="G385" s="133">
        <v>30039056</v>
      </c>
      <c r="H385" s="129">
        <v>41599</v>
      </c>
      <c r="I385" s="27">
        <v>41613</v>
      </c>
      <c r="J385" s="28">
        <v>-12030</v>
      </c>
      <c r="K385" s="130" t="s">
        <v>204</v>
      </c>
      <c r="L385" s="28">
        <f t="shared" si="11"/>
        <v>12030</v>
      </c>
      <c r="M385" s="123">
        <v>14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6"/>
      <c r="AX385" s="6"/>
    </row>
    <row r="386" spans="1:50" ht="15">
      <c r="A386" s="68" t="s">
        <v>201</v>
      </c>
      <c r="B386" s="88">
        <f t="shared" si="10"/>
        <v>1</v>
      </c>
      <c r="C386" s="26">
        <v>5771</v>
      </c>
      <c r="D386" s="26" t="s">
        <v>690</v>
      </c>
      <c r="E386" s="89" t="s">
        <v>692</v>
      </c>
      <c r="F386" s="128" t="s">
        <v>204</v>
      </c>
      <c r="G386" s="133">
        <v>30039057</v>
      </c>
      <c r="H386" s="129">
        <v>41599</v>
      </c>
      <c r="I386" s="27">
        <v>41613</v>
      </c>
      <c r="J386" s="28">
        <v>-5125</v>
      </c>
      <c r="K386" s="130" t="s">
        <v>204</v>
      </c>
      <c r="L386" s="28">
        <f t="shared" si="11"/>
        <v>5125</v>
      </c>
      <c r="M386" s="123">
        <v>14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6"/>
      <c r="AX386" s="6"/>
    </row>
    <row r="387" spans="1:50" ht="15">
      <c r="A387" s="68" t="s">
        <v>201</v>
      </c>
      <c r="B387" s="88">
        <f t="shared" si="10"/>
        <v>1</v>
      </c>
      <c r="C387" s="26">
        <v>5771</v>
      </c>
      <c r="D387" s="26" t="s">
        <v>690</v>
      </c>
      <c r="E387" s="89" t="s">
        <v>693</v>
      </c>
      <c r="F387" s="128" t="s">
        <v>204</v>
      </c>
      <c r="G387" s="133">
        <v>30039058</v>
      </c>
      <c r="H387" s="129">
        <v>41599</v>
      </c>
      <c r="I387" s="27">
        <v>41613</v>
      </c>
      <c r="J387" s="28">
        <v>-2300</v>
      </c>
      <c r="K387" s="130" t="s">
        <v>204</v>
      </c>
      <c r="L387" s="28">
        <f t="shared" si="11"/>
        <v>2300</v>
      </c>
      <c r="M387" s="123">
        <v>14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6"/>
      <c r="AX387" s="6"/>
    </row>
    <row r="388" spans="1:50" ht="15">
      <c r="A388" s="68" t="s">
        <v>201</v>
      </c>
      <c r="B388" s="88">
        <f t="shared" si="10"/>
        <v>1</v>
      </c>
      <c r="C388" s="26">
        <v>5771</v>
      </c>
      <c r="D388" s="26" t="s">
        <v>690</v>
      </c>
      <c r="E388" s="89" t="s">
        <v>694</v>
      </c>
      <c r="F388" s="128" t="s">
        <v>204</v>
      </c>
      <c r="G388" s="133">
        <v>30039055</v>
      </c>
      <c r="H388" s="129">
        <v>41600</v>
      </c>
      <c r="I388" s="27">
        <v>41613</v>
      </c>
      <c r="J388" s="28">
        <v>-6000</v>
      </c>
      <c r="K388" s="130" t="s">
        <v>204</v>
      </c>
      <c r="L388" s="28">
        <f t="shared" si="11"/>
        <v>6000</v>
      </c>
      <c r="M388" s="123">
        <v>13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6"/>
      <c r="AX388" s="6"/>
    </row>
    <row r="389" spans="1:50" ht="15">
      <c r="A389" s="68" t="s">
        <v>201</v>
      </c>
      <c r="B389" s="88">
        <f t="shared" si="10"/>
        <v>1</v>
      </c>
      <c r="C389" s="26">
        <v>5771</v>
      </c>
      <c r="D389" s="26" t="s">
        <v>690</v>
      </c>
      <c r="E389" s="89" t="s">
        <v>695</v>
      </c>
      <c r="F389" s="128" t="s">
        <v>204</v>
      </c>
      <c r="G389" s="133">
        <v>30039059</v>
      </c>
      <c r="H389" s="129">
        <v>41599</v>
      </c>
      <c r="I389" s="27">
        <v>41613</v>
      </c>
      <c r="J389" s="28">
        <v>-3670</v>
      </c>
      <c r="K389" s="130" t="s">
        <v>204</v>
      </c>
      <c r="L389" s="28">
        <f t="shared" si="11"/>
        <v>3670</v>
      </c>
      <c r="M389" s="123">
        <v>14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6"/>
      <c r="AX389" s="6"/>
    </row>
    <row r="390" spans="1:50" ht="15">
      <c r="A390" s="68" t="s">
        <v>201</v>
      </c>
      <c r="B390" s="88">
        <f t="shared" si="10"/>
        <v>1</v>
      </c>
      <c r="C390" s="26">
        <v>5771</v>
      </c>
      <c r="D390" s="26" t="s">
        <v>690</v>
      </c>
      <c r="E390" s="89" t="s">
        <v>696</v>
      </c>
      <c r="F390" s="128" t="s">
        <v>204</v>
      </c>
      <c r="G390" s="133">
        <v>30039183</v>
      </c>
      <c r="H390" s="129">
        <v>41612</v>
      </c>
      <c r="I390" s="27">
        <v>41627</v>
      </c>
      <c r="J390" s="28">
        <v>-1500</v>
      </c>
      <c r="K390" s="130" t="s">
        <v>204</v>
      </c>
      <c r="L390" s="28">
        <f t="shared" si="11"/>
        <v>1500</v>
      </c>
      <c r="M390" s="123">
        <v>15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6"/>
      <c r="AX390" s="6"/>
    </row>
    <row r="391" spans="1:50" ht="15">
      <c r="A391" s="68" t="s">
        <v>201</v>
      </c>
      <c r="B391" s="88">
        <f t="shared" si="10"/>
        <v>1</v>
      </c>
      <c r="C391" s="26">
        <v>5926</v>
      </c>
      <c r="D391" s="26" t="s">
        <v>697</v>
      </c>
      <c r="E391" s="89" t="s">
        <v>698</v>
      </c>
      <c r="F391" s="128" t="s">
        <v>204</v>
      </c>
      <c r="G391" s="133">
        <v>30038932</v>
      </c>
      <c r="H391" s="129">
        <v>41585</v>
      </c>
      <c r="I391" s="27">
        <v>41599</v>
      </c>
      <c r="J391" s="28">
        <v>-72.77</v>
      </c>
      <c r="K391" s="130" t="s">
        <v>204</v>
      </c>
      <c r="L391" s="28">
        <f t="shared" si="11"/>
        <v>72.77</v>
      </c>
      <c r="M391" s="123">
        <v>14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6"/>
      <c r="AX391" s="6"/>
    </row>
    <row r="392" spans="1:50" ht="15">
      <c r="A392" s="68" t="s">
        <v>201</v>
      </c>
      <c r="B392" s="88">
        <f t="shared" si="10"/>
        <v>1</v>
      </c>
      <c r="C392" s="26">
        <v>5926</v>
      </c>
      <c r="D392" s="26" t="s">
        <v>697</v>
      </c>
      <c r="E392" s="89" t="s">
        <v>699</v>
      </c>
      <c r="F392" s="128" t="s">
        <v>204</v>
      </c>
      <c r="G392" s="133">
        <v>30038931</v>
      </c>
      <c r="H392" s="129">
        <v>41585</v>
      </c>
      <c r="I392" s="27">
        <v>41599</v>
      </c>
      <c r="J392" s="28">
        <v>-72.77</v>
      </c>
      <c r="K392" s="130" t="s">
        <v>204</v>
      </c>
      <c r="L392" s="28">
        <f t="shared" si="11"/>
        <v>72.77</v>
      </c>
      <c r="M392" s="123">
        <v>14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6"/>
      <c r="AX392" s="6"/>
    </row>
    <row r="393" spans="1:50" ht="15">
      <c r="A393" s="68" t="s">
        <v>201</v>
      </c>
      <c r="B393" s="88">
        <f t="shared" si="10"/>
        <v>1</v>
      </c>
      <c r="C393" s="26">
        <v>6164</v>
      </c>
      <c r="D393" s="26" t="s">
        <v>700</v>
      </c>
      <c r="E393" s="89" t="s">
        <v>701</v>
      </c>
      <c r="F393" s="128" t="s">
        <v>204</v>
      </c>
      <c r="G393" s="133">
        <v>30039039</v>
      </c>
      <c r="H393" s="129">
        <v>41597</v>
      </c>
      <c r="I393" s="27">
        <v>41606</v>
      </c>
      <c r="J393" s="28">
        <v>-2991.11</v>
      </c>
      <c r="K393" s="130" t="s">
        <v>204</v>
      </c>
      <c r="L393" s="28">
        <f t="shared" si="11"/>
        <v>2991.11</v>
      </c>
      <c r="M393" s="123">
        <v>9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6"/>
      <c r="AX393" s="6"/>
    </row>
    <row r="394" spans="1:50" ht="15">
      <c r="A394" s="68" t="s">
        <v>201</v>
      </c>
      <c r="B394" s="88">
        <f t="shared" si="10"/>
        <v>1</v>
      </c>
      <c r="C394" s="26">
        <v>7213</v>
      </c>
      <c r="D394" s="26" t="s">
        <v>702</v>
      </c>
      <c r="E394" s="89" t="s">
        <v>703</v>
      </c>
      <c r="F394" s="128" t="s">
        <v>204</v>
      </c>
      <c r="G394" s="133">
        <v>30039064</v>
      </c>
      <c r="H394" s="129">
        <v>41598</v>
      </c>
      <c r="I394" s="27">
        <v>41613</v>
      </c>
      <c r="J394" s="28">
        <v>-39.98</v>
      </c>
      <c r="K394" s="130" t="s">
        <v>204</v>
      </c>
      <c r="L394" s="28">
        <f t="shared" si="11"/>
        <v>39.98</v>
      </c>
      <c r="M394" s="123">
        <v>15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6"/>
      <c r="AX394" s="6"/>
    </row>
    <row r="395" spans="1:50" ht="15">
      <c r="A395" s="68" t="s">
        <v>201</v>
      </c>
      <c r="B395" s="88">
        <f t="shared" si="10"/>
        <v>1</v>
      </c>
      <c r="C395" s="26">
        <v>8404</v>
      </c>
      <c r="D395" s="26" t="s">
        <v>704</v>
      </c>
      <c r="E395" s="89" t="s">
        <v>705</v>
      </c>
      <c r="F395" s="128" t="s">
        <v>204</v>
      </c>
      <c r="G395" s="133">
        <v>30038838</v>
      </c>
      <c r="H395" s="129">
        <v>41577</v>
      </c>
      <c r="I395" s="27">
        <v>41592</v>
      </c>
      <c r="J395" s="28">
        <v>-299.99</v>
      </c>
      <c r="K395" s="130" t="s">
        <v>204</v>
      </c>
      <c r="L395" s="28">
        <f t="shared" si="11"/>
        <v>299.99</v>
      </c>
      <c r="M395" s="123">
        <v>15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6"/>
      <c r="AX395" s="6"/>
    </row>
    <row r="396" spans="1:50" ht="15">
      <c r="A396" s="68" t="s">
        <v>201</v>
      </c>
      <c r="B396" s="88">
        <f t="shared" si="10"/>
        <v>1</v>
      </c>
      <c r="C396" s="26">
        <v>8937</v>
      </c>
      <c r="D396" s="26" t="s">
        <v>706</v>
      </c>
      <c r="E396" s="89" t="s">
        <v>707</v>
      </c>
      <c r="F396" s="128" t="s">
        <v>204</v>
      </c>
      <c r="G396" s="133">
        <v>30038584</v>
      </c>
      <c r="H396" s="129">
        <v>41552</v>
      </c>
      <c r="I396" s="27">
        <v>41564</v>
      </c>
      <c r="J396" s="28">
        <v>-212.45</v>
      </c>
      <c r="K396" s="130" t="s">
        <v>204</v>
      </c>
      <c r="L396" s="28">
        <f t="shared" si="11"/>
        <v>212.45</v>
      </c>
      <c r="M396" s="123">
        <v>12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6"/>
      <c r="AX396" s="6"/>
    </row>
    <row r="397" spans="1:50" ht="15">
      <c r="A397" s="68" t="s">
        <v>201</v>
      </c>
      <c r="B397" s="88">
        <f t="shared" si="10"/>
        <v>1</v>
      </c>
      <c r="C397" s="26">
        <v>8937</v>
      </c>
      <c r="D397" s="26" t="s">
        <v>706</v>
      </c>
      <c r="E397" s="89" t="s">
        <v>708</v>
      </c>
      <c r="F397" s="128" t="s">
        <v>204</v>
      </c>
      <c r="G397" s="133">
        <v>30038582</v>
      </c>
      <c r="H397" s="129">
        <v>41552</v>
      </c>
      <c r="I397" s="27">
        <v>41564</v>
      </c>
      <c r="J397" s="28">
        <v>-89</v>
      </c>
      <c r="K397" s="130" t="s">
        <v>204</v>
      </c>
      <c r="L397" s="28">
        <f t="shared" si="11"/>
        <v>89</v>
      </c>
      <c r="M397" s="123">
        <v>12</v>
      </c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6"/>
      <c r="AX397" s="6"/>
    </row>
    <row r="398" spans="1:50" ht="15">
      <c r="A398" s="68" t="s">
        <v>201</v>
      </c>
      <c r="B398" s="88">
        <f aca="true" t="shared" si="12" ref="B398:B461">IF(C398&gt;0,1,0)</f>
        <v>1</v>
      </c>
      <c r="C398" s="26">
        <v>8937</v>
      </c>
      <c r="D398" s="26" t="s">
        <v>706</v>
      </c>
      <c r="E398" s="89" t="s">
        <v>709</v>
      </c>
      <c r="F398" s="128" t="s">
        <v>204</v>
      </c>
      <c r="G398" s="133">
        <v>30038583</v>
      </c>
      <c r="H398" s="129">
        <v>41552</v>
      </c>
      <c r="I398" s="27">
        <v>41564</v>
      </c>
      <c r="J398" s="28">
        <v>-394.34</v>
      </c>
      <c r="K398" s="130" t="s">
        <v>204</v>
      </c>
      <c r="L398" s="28">
        <f t="shared" si="11"/>
        <v>394.34</v>
      </c>
      <c r="M398" s="123">
        <v>12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6"/>
      <c r="AX398" s="6"/>
    </row>
    <row r="399" spans="1:50" ht="15">
      <c r="A399" s="68" t="s">
        <v>201</v>
      </c>
      <c r="B399" s="88">
        <f t="shared" si="12"/>
        <v>1</v>
      </c>
      <c r="C399" s="26">
        <v>8937</v>
      </c>
      <c r="D399" s="26" t="s">
        <v>706</v>
      </c>
      <c r="E399" s="89" t="s">
        <v>710</v>
      </c>
      <c r="F399" s="128" t="s">
        <v>204</v>
      </c>
      <c r="G399" s="133">
        <v>30039136</v>
      </c>
      <c r="H399" s="129">
        <v>41614</v>
      </c>
      <c r="I399" s="27">
        <v>41627</v>
      </c>
      <c r="J399" s="28">
        <v>-71.1</v>
      </c>
      <c r="K399" s="130" t="s">
        <v>204</v>
      </c>
      <c r="L399" s="28">
        <f aca="true" t="shared" si="13" ref="L399:L462">J399*-1</f>
        <v>71.1</v>
      </c>
      <c r="M399" s="123">
        <v>13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6"/>
      <c r="AX399" s="6"/>
    </row>
    <row r="400" spans="1:50" ht="15">
      <c r="A400" s="68" t="s">
        <v>201</v>
      </c>
      <c r="B400" s="88">
        <f t="shared" si="12"/>
        <v>1</v>
      </c>
      <c r="C400" s="26">
        <v>8937</v>
      </c>
      <c r="D400" s="26" t="s">
        <v>706</v>
      </c>
      <c r="E400" s="89" t="s">
        <v>711</v>
      </c>
      <c r="F400" s="128" t="s">
        <v>204</v>
      </c>
      <c r="G400" s="133">
        <v>30039135</v>
      </c>
      <c r="H400" s="129">
        <v>41614</v>
      </c>
      <c r="I400" s="27">
        <v>41627</v>
      </c>
      <c r="J400" s="28">
        <v>-259.25</v>
      </c>
      <c r="K400" s="130" t="s">
        <v>204</v>
      </c>
      <c r="L400" s="28">
        <f t="shared" si="13"/>
        <v>259.25</v>
      </c>
      <c r="M400" s="123">
        <v>13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6"/>
      <c r="AX400" s="6"/>
    </row>
    <row r="401" spans="1:50" ht="15">
      <c r="A401" s="68" t="s">
        <v>201</v>
      </c>
      <c r="B401" s="88">
        <f t="shared" si="12"/>
        <v>1</v>
      </c>
      <c r="C401" s="26">
        <v>8937</v>
      </c>
      <c r="D401" s="26" t="s">
        <v>706</v>
      </c>
      <c r="E401" s="89" t="s">
        <v>712</v>
      </c>
      <c r="F401" s="128" t="s">
        <v>204</v>
      </c>
      <c r="G401" s="133">
        <v>30039134</v>
      </c>
      <c r="H401" s="129">
        <v>41614</v>
      </c>
      <c r="I401" s="27">
        <v>41627</v>
      </c>
      <c r="J401" s="28">
        <v>-101.72</v>
      </c>
      <c r="K401" s="130" t="s">
        <v>204</v>
      </c>
      <c r="L401" s="28">
        <f t="shared" si="13"/>
        <v>101.72</v>
      </c>
      <c r="M401" s="123">
        <v>13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6"/>
      <c r="AX401" s="6"/>
    </row>
    <row r="402" spans="1:50" ht="15">
      <c r="A402" s="68" t="s">
        <v>201</v>
      </c>
      <c r="B402" s="88">
        <f t="shared" si="12"/>
        <v>1</v>
      </c>
      <c r="C402" s="26">
        <v>8937</v>
      </c>
      <c r="D402" s="26" t="s">
        <v>706</v>
      </c>
      <c r="E402" s="89" t="s">
        <v>713</v>
      </c>
      <c r="F402" s="128" t="s">
        <v>204</v>
      </c>
      <c r="G402" s="133">
        <v>30039137</v>
      </c>
      <c r="H402" s="129">
        <v>41614</v>
      </c>
      <c r="I402" s="27">
        <v>41627</v>
      </c>
      <c r="J402" s="28">
        <v>-426.99</v>
      </c>
      <c r="K402" s="130" t="s">
        <v>204</v>
      </c>
      <c r="L402" s="28">
        <f t="shared" si="13"/>
        <v>426.99</v>
      </c>
      <c r="M402" s="123">
        <v>13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6"/>
      <c r="AX402" s="6"/>
    </row>
    <row r="403" spans="1:50" ht="15">
      <c r="A403" s="68" t="s">
        <v>201</v>
      </c>
      <c r="B403" s="88">
        <f t="shared" si="12"/>
        <v>1</v>
      </c>
      <c r="C403" s="26">
        <v>8937</v>
      </c>
      <c r="D403" s="26" t="s">
        <v>706</v>
      </c>
      <c r="E403" s="89" t="s">
        <v>714</v>
      </c>
      <c r="F403" s="128" t="s">
        <v>204</v>
      </c>
      <c r="G403" s="133">
        <v>30038654</v>
      </c>
      <c r="H403" s="129">
        <v>41558</v>
      </c>
      <c r="I403" s="27">
        <v>41571</v>
      </c>
      <c r="J403" s="28">
        <v>-351.98</v>
      </c>
      <c r="K403" s="130" t="s">
        <v>204</v>
      </c>
      <c r="L403" s="28">
        <f t="shared" si="13"/>
        <v>351.98</v>
      </c>
      <c r="M403" s="123">
        <v>13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6"/>
      <c r="AX403" s="6"/>
    </row>
    <row r="404" spans="1:50" ht="15">
      <c r="A404" s="68" t="s">
        <v>201</v>
      </c>
      <c r="B404" s="88">
        <f t="shared" si="12"/>
        <v>1</v>
      </c>
      <c r="C404" s="26">
        <v>8937</v>
      </c>
      <c r="D404" s="26" t="s">
        <v>706</v>
      </c>
      <c r="E404" s="89" t="s">
        <v>715</v>
      </c>
      <c r="F404" s="128" t="s">
        <v>204</v>
      </c>
      <c r="G404" s="133">
        <v>30038491</v>
      </c>
      <c r="H404" s="129">
        <v>41529</v>
      </c>
      <c r="I404" s="27">
        <v>41550</v>
      </c>
      <c r="J404" s="28">
        <v>-84.64</v>
      </c>
      <c r="K404" s="130" t="s">
        <v>204</v>
      </c>
      <c r="L404" s="28">
        <f t="shared" si="13"/>
        <v>84.64</v>
      </c>
      <c r="M404" s="123">
        <v>21</v>
      </c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6"/>
      <c r="AX404" s="6"/>
    </row>
    <row r="405" spans="1:50" ht="15">
      <c r="A405" s="68" t="s">
        <v>201</v>
      </c>
      <c r="B405" s="88">
        <f t="shared" si="12"/>
        <v>1</v>
      </c>
      <c r="C405" s="26">
        <v>9161</v>
      </c>
      <c r="D405" s="26" t="s">
        <v>716</v>
      </c>
      <c r="E405" s="89" t="s">
        <v>717</v>
      </c>
      <c r="F405" s="128" t="s">
        <v>204</v>
      </c>
      <c r="G405" s="133">
        <v>30038462</v>
      </c>
      <c r="H405" s="129">
        <v>41521</v>
      </c>
      <c r="I405" s="27">
        <v>41550</v>
      </c>
      <c r="J405" s="28">
        <v>-250</v>
      </c>
      <c r="K405" s="130" t="s">
        <v>204</v>
      </c>
      <c r="L405" s="28">
        <f t="shared" si="13"/>
        <v>250</v>
      </c>
      <c r="M405" s="123">
        <v>29</v>
      </c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6"/>
      <c r="AX405" s="6"/>
    </row>
    <row r="406" spans="1:50" ht="15">
      <c r="A406" s="68" t="s">
        <v>201</v>
      </c>
      <c r="B406" s="88">
        <f t="shared" si="12"/>
        <v>1</v>
      </c>
      <c r="C406" s="26">
        <v>9998</v>
      </c>
      <c r="D406" s="26" t="s">
        <v>718</v>
      </c>
      <c r="E406" s="89" t="s">
        <v>719</v>
      </c>
      <c r="F406" s="128" t="s">
        <v>204</v>
      </c>
      <c r="G406" s="133">
        <v>30039228</v>
      </c>
      <c r="H406" s="129">
        <v>41621</v>
      </c>
      <c r="I406" s="27">
        <v>41627</v>
      </c>
      <c r="J406" s="28">
        <v>-1800</v>
      </c>
      <c r="K406" s="130" t="s">
        <v>204</v>
      </c>
      <c r="L406" s="28">
        <f t="shared" si="13"/>
        <v>1800</v>
      </c>
      <c r="M406" s="123">
        <v>6</v>
      </c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6"/>
      <c r="AX406" s="6"/>
    </row>
    <row r="407" spans="1:50" ht="15">
      <c r="A407" s="68" t="s">
        <v>201</v>
      </c>
      <c r="B407" s="88">
        <f t="shared" si="12"/>
        <v>1</v>
      </c>
      <c r="C407" s="26">
        <v>10261</v>
      </c>
      <c r="D407" s="26" t="s">
        <v>720</v>
      </c>
      <c r="E407" s="89" t="s">
        <v>721</v>
      </c>
      <c r="F407" s="128" t="s">
        <v>204</v>
      </c>
      <c r="G407" s="133">
        <v>30039044</v>
      </c>
      <c r="H407" s="129">
        <v>41604</v>
      </c>
      <c r="I407" s="27">
        <v>41606</v>
      </c>
      <c r="J407" s="28">
        <v>-5039.58</v>
      </c>
      <c r="K407" s="130" t="s">
        <v>204</v>
      </c>
      <c r="L407" s="28">
        <f t="shared" si="13"/>
        <v>5039.58</v>
      </c>
      <c r="M407" s="123">
        <v>2</v>
      </c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6"/>
      <c r="AX407" s="6"/>
    </row>
    <row r="408" spans="1:50" ht="15">
      <c r="A408" s="68" t="s">
        <v>201</v>
      </c>
      <c r="B408" s="88">
        <f t="shared" si="12"/>
        <v>1</v>
      </c>
      <c r="C408" s="26">
        <v>10286</v>
      </c>
      <c r="D408" s="26" t="s">
        <v>722</v>
      </c>
      <c r="E408" s="89" t="s">
        <v>723</v>
      </c>
      <c r="F408" s="128" t="s">
        <v>204</v>
      </c>
      <c r="G408" s="133">
        <v>30038571</v>
      </c>
      <c r="H408" s="129">
        <v>41554</v>
      </c>
      <c r="I408" s="27">
        <v>41564</v>
      </c>
      <c r="J408" s="28">
        <v>-615</v>
      </c>
      <c r="K408" s="130" t="s">
        <v>204</v>
      </c>
      <c r="L408" s="28">
        <f t="shared" si="13"/>
        <v>615</v>
      </c>
      <c r="M408" s="123">
        <v>10</v>
      </c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6"/>
      <c r="AX408" s="6"/>
    </row>
    <row r="409" spans="1:50" ht="15">
      <c r="A409" s="68" t="s">
        <v>201</v>
      </c>
      <c r="B409" s="88">
        <f t="shared" si="12"/>
        <v>1</v>
      </c>
      <c r="C409" s="26">
        <v>10286</v>
      </c>
      <c r="D409" s="26" t="s">
        <v>722</v>
      </c>
      <c r="E409" s="89" t="s">
        <v>724</v>
      </c>
      <c r="F409" s="128" t="s">
        <v>204</v>
      </c>
      <c r="G409" s="133">
        <v>30038636</v>
      </c>
      <c r="H409" s="129">
        <v>41557</v>
      </c>
      <c r="I409" s="27">
        <v>41571</v>
      </c>
      <c r="J409" s="28">
        <v>-615</v>
      </c>
      <c r="K409" s="130" t="s">
        <v>204</v>
      </c>
      <c r="L409" s="28">
        <f t="shared" si="13"/>
        <v>615</v>
      </c>
      <c r="M409" s="123">
        <v>14</v>
      </c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6"/>
      <c r="AX409" s="6"/>
    </row>
    <row r="410" spans="1:50" ht="15">
      <c r="A410" s="68" t="s">
        <v>201</v>
      </c>
      <c r="B410" s="88">
        <f t="shared" si="12"/>
        <v>1</v>
      </c>
      <c r="C410" s="26">
        <v>10286</v>
      </c>
      <c r="D410" s="26" t="s">
        <v>722</v>
      </c>
      <c r="E410" s="89" t="s">
        <v>725</v>
      </c>
      <c r="F410" s="128" t="s">
        <v>204</v>
      </c>
      <c r="G410" s="133">
        <v>30038697</v>
      </c>
      <c r="H410" s="129">
        <v>41564</v>
      </c>
      <c r="I410" s="27">
        <v>41571</v>
      </c>
      <c r="J410" s="28">
        <v>-615</v>
      </c>
      <c r="K410" s="130" t="s">
        <v>204</v>
      </c>
      <c r="L410" s="28">
        <f t="shared" si="13"/>
        <v>615</v>
      </c>
      <c r="M410" s="123">
        <v>7</v>
      </c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6"/>
      <c r="AX410" s="6"/>
    </row>
    <row r="411" spans="1:50" ht="15">
      <c r="A411" s="68" t="s">
        <v>201</v>
      </c>
      <c r="B411" s="88">
        <f t="shared" si="12"/>
        <v>1</v>
      </c>
      <c r="C411" s="26">
        <v>10286</v>
      </c>
      <c r="D411" s="26" t="s">
        <v>722</v>
      </c>
      <c r="E411" s="89" t="s">
        <v>726</v>
      </c>
      <c r="F411" s="128" t="s">
        <v>204</v>
      </c>
      <c r="G411" s="133">
        <v>30038775</v>
      </c>
      <c r="H411" s="129">
        <v>41576</v>
      </c>
      <c r="I411" s="27">
        <v>41578</v>
      </c>
      <c r="J411" s="28">
        <v>-615</v>
      </c>
      <c r="K411" s="130" t="s">
        <v>204</v>
      </c>
      <c r="L411" s="28">
        <f t="shared" si="13"/>
        <v>615</v>
      </c>
      <c r="M411" s="123">
        <v>2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6"/>
      <c r="AX411" s="6"/>
    </row>
    <row r="412" spans="1:50" ht="15">
      <c r="A412" s="68" t="s">
        <v>201</v>
      </c>
      <c r="B412" s="88">
        <f t="shared" si="12"/>
        <v>1</v>
      </c>
      <c r="C412" s="26">
        <v>10286</v>
      </c>
      <c r="D412" s="26" t="s">
        <v>722</v>
      </c>
      <c r="E412" s="89" t="s">
        <v>727</v>
      </c>
      <c r="F412" s="128" t="s">
        <v>204</v>
      </c>
      <c r="G412" s="133">
        <v>30038964</v>
      </c>
      <c r="H412" s="129">
        <v>41592</v>
      </c>
      <c r="I412" s="27">
        <v>41599</v>
      </c>
      <c r="J412" s="28">
        <v>-307.5</v>
      </c>
      <c r="K412" s="130" t="s">
        <v>204</v>
      </c>
      <c r="L412" s="28">
        <f t="shared" si="13"/>
        <v>307.5</v>
      </c>
      <c r="M412" s="123">
        <v>7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6"/>
      <c r="AX412" s="6"/>
    </row>
    <row r="413" spans="1:50" ht="15">
      <c r="A413" s="68" t="s">
        <v>201</v>
      </c>
      <c r="B413" s="88">
        <f t="shared" si="12"/>
        <v>1</v>
      </c>
      <c r="C413" s="26">
        <v>15982</v>
      </c>
      <c r="D413" s="26" t="s">
        <v>728</v>
      </c>
      <c r="E413" s="89" t="s">
        <v>729</v>
      </c>
      <c r="F413" s="128" t="s">
        <v>204</v>
      </c>
      <c r="G413" s="133">
        <v>30038684</v>
      </c>
      <c r="H413" s="129">
        <v>41561</v>
      </c>
      <c r="I413" s="27">
        <v>41571</v>
      </c>
      <c r="J413" s="28">
        <v>-1603.75</v>
      </c>
      <c r="K413" s="130" t="s">
        <v>204</v>
      </c>
      <c r="L413" s="28">
        <f t="shared" si="13"/>
        <v>1603.75</v>
      </c>
      <c r="M413" s="123">
        <v>10</v>
      </c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6"/>
      <c r="AX413" s="6"/>
    </row>
    <row r="414" spans="1:50" ht="15">
      <c r="A414" s="68" t="s">
        <v>201</v>
      </c>
      <c r="B414" s="88">
        <f t="shared" si="12"/>
        <v>1</v>
      </c>
      <c r="C414" s="26">
        <v>15982</v>
      </c>
      <c r="D414" s="26" t="s">
        <v>728</v>
      </c>
      <c r="E414" s="89" t="s">
        <v>730</v>
      </c>
      <c r="F414" s="128" t="s">
        <v>204</v>
      </c>
      <c r="G414" s="133">
        <v>30038766</v>
      </c>
      <c r="H414" s="129">
        <v>41565</v>
      </c>
      <c r="I414" s="27">
        <v>41599</v>
      </c>
      <c r="J414" s="28">
        <v>-400.73</v>
      </c>
      <c r="K414" s="130" t="s">
        <v>204</v>
      </c>
      <c r="L414" s="28">
        <f t="shared" si="13"/>
        <v>400.73</v>
      </c>
      <c r="M414" s="123">
        <v>34</v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6"/>
      <c r="AX414" s="6"/>
    </row>
    <row r="415" spans="1:50" ht="15">
      <c r="A415" s="68" t="s">
        <v>201</v>
      </c>
      <c r="B415" s="88">
        <f t="shared" si="12"/>
        <v>1</v>
      </c>
      <c r="C415" s="26">
        <v>15982</v>
      </c>
      <c r="D415" s="26" t="s">
        <v>728</v>
      </c>
      <c r="E415" s="89" t="s">
        <v>731</v>
      </c>
      <c r="F415" s="128" t="s">
        <v>204</v>
      </c>
      <c r="G415" s="133">
        <v>30038528</v>
      </c>
      <c r="H415" s="129">
        <v>41527</v>
      </c>
      <c r="I415" s="27">
        <v>41557</v>
      </c>
      <c r="J415" s="28">
        <v>-13780</v>
      </c>
      <c r="K415" s="130" t="s">
        <v>204</v>
      </c>
      <c r="L415" s="28">
        <f t="shared" si="13"/>
        <v>13780</v>
      </c>
      <c r="M415" s="123">
        <v>30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6"/>
      <c r="AX415" s="6"/>
    </row>
    <row r="416" spans="1:50" ht="15">
      <c r="A416" s="68" t="s">
        <v>201</v>
      </c>
      <c r="B416" s="88">
        <f t="shared" si="12"/>
        <v>1</v>
      </c>
      <c r="C416" s="26">
        <v>15982</v>
      </c>
      <c r="D416" s="26" t="s">
        <v>728</v>
      </c>
      <c r="E416" s="89" t="s">
        <v>732</v>
      </c>
      <c r="F416" s="128" t="s">
        <v>204</v>
      </c>
      <c r="G416" s="133">
        <v>30038477</v>
      </c>
      <c r="H416" s="129">
        <v>41527</v>
      </c>
      <c r="I416" s="27">
        <v>41550</v>
      </c>
      <c r="J416" s="28">
        <v>-1168.26</v>
      </c>
      <c r="K416" s="130" t="s">
        <v>204</v>
      </c>
      <c r="L416" s="28">
        <f t="shared" si="13"/>
        <v>1168.26</v>
      </c>
      <c r="M416" s="123">
        <v>23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6"/>
      <c r="AX416" s="6"/>
    </row>
    <row r="417" spans="1:50" ht="15">
      <c r="A417" s="68" t="s">
        <v>201</v>
      </c>
      <c r="B417" s="88">
        <f t="shared" si="12"/>
        <v>1</v>
      </c>
      <c r="C417" s="26">
        <v>15982</v>
      </c>
      <c r="D417" s="26" t="s">
        <v>728</v>
      </c>
      <c r="E417" s="89" t="s">
        <v>733</v>
      </c>
      <c r="F417" s="128" t="s">
        <v>204</v>
      </c>
      <c r="G417" s="133">
        <v>30038535</v>
      </c>
      <c r="H417" s="129">
        <v>41540</v>
      </c>
      <c r="I417" s="27">
        <v>41557</v>
      </c>
      <c r="J417" s="28">
        <v>-4296.2</v>
      </c>
      <c r="K417" s="130" t="s">
        <v>204</v>
      </c>
      <c r="L417" s="28">
        <f t="shared" si="13"/>
        <v>4296.2</v>
      </c>
      <c r="M417" s="123">
        <v>17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6"/>
      <c r="AX417" s="6"/>
    </row>
    <row r="418" spans="1:50" ht="15">
      <c r="A418" s="68" t="s">
        <v>201</v>
      </c>
      <c r="B418" s="88">
        <f t="shared" si="12"/>
        <v>1</v>
      </c>
      <c r="C418" s="26">
        <v>15982</v>
      </c>
      <c r="D418" s="26" t="s">
        <v>728</v>
      </c>
      <c r="E418" s="89" t="s">
        <v>734</v>
      </c>
      <c r="F418" s="128" t="s">
        <v>204</v>
      </c>
      <c r="G418" s="133">
        <v>30038536</v>
      </c>
      <c r="H418" s="129">
        <v>41540</v>
      </c>
      <c r="I418" s="27">
        <v>41557</v>
      </c>
      <c r="J418" s="28">
        <v>-3705.29</v>
      </c>
      <c r="K418" s="130" t="s">
        <v>204</v>
      </c>
      <c r="L418" s="28">
        <f t="shared" si="13"/>
        <v>3705.29</v>
      </c>
      <c r="M418" s="123">
        <v>17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6"/>
      <c r="AX418" s="6"/>
    </row>
    <row r="419" spans="1:50" ht="15">
      <c r="A419" s="68" t="s">
        <v>201</v>
      </c>
      <c r="B419" s="88">
        <f t="shared" si="12"/>
        <v>1</v>
      </c>
      <c r="C419" s="26">
        <v>15982</v>
      </c>
      <c r="D419" s="26" t="s">
        <v>728</v>
      </c>
      <c r="E419" s="89" t="s">
        <v>735</v>
      </c>
      <c r="F419" s="128" t="s">
        <v>204</v>
      </c>
      <c r="G419" s="133">
        <v>30038635</v>
      </c>
      <c r="H419" s="129">
        <v>41556</v>
      </c>
      <c r="I419" s="27">
        <v>41571</v>
      </c>
      <c r="J419" s="28">
        <v>-2727.36</v>
      </c>
      <c r="K419" s="130" t="s">
        <v>204</v>
      </c>
      <c r="L419" s="28">
        <f t="shared" si="13"/>
        <v>2727.36</v>
      </c>
      <c r="M419" s="123">
        <v>15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6"/>
      <c r="AX419" s="6"/>
    </row>
    <row r="420" spans="1:50" ht="15">
      <c r="A420" s="68" t="s">
        <v>201</v>
      </c>
      <c r="B420" s="88">
        <f t="shared" si="12"/>
        <v>1</v>
      </c>
      <c r="C420" s="26">
        <v>15982</v>
      </c>
      <c r="D420" s="26" t="s">
        <v>728</v>
      </c>
      <c r="E420" s="89" t="s">
        <v>736</v>
      </c>
      <c r="F420" s="128" t="s">
        <v>204</v>
      </c>
      <c r="G420" s="133">
        <v>30038703</v>
      </c>
      <c r="H420" s="129">
        <v>41558</v>
      </c>
      <c r="I420" s="27">
        <v>41571</v>
      </c>
      <c r="J420" s="28">
        <v>-13531</v>
      </c>
      <c r="K420" s="130" t="s">
        <v>204</v>
      </c>
      <c r="L420" s="28">
        <f t="shared" si="13"/>
        <v>13531</v>
      </c>
      <c r="M420" s="123">
        <v>13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6"/>
      <c r="AX420" s="6"/>
    </row>
    <row r="421" spans="1:50" ht="15">
      <c r="A421" s="68" t="s">
        <v>201</v>
      </c>
      <c r="B421" s="88">
        <f t="shared" si="12"/>
        <v>1</v>
      </c>
      <c r="C421" s="26">
        <v>15982</v>
      </c>
      <c r="D421" s="26" t="s">
        <v>728</v>
      </c>
      <c r="E421" s="89" t="s">
        <v>737</v>
      </c>
      <c r="F421" s="128" t="s">
        <v>204</v>
      </c>
      <c r="G421" s="133">
        <v>30038670</v>
      </c>
      <c r="H421" s="129">
        <v>41558</v>
      </c>
      <c r="I421" s="27">
        <v>41571</v>
      </c>
      <c r="J421" s="28">
        <v>-3745.75</v>
      </c>
      <c r="K421" s="130" t="s">
        <v>204</v>
      </c>
      <c r="L421" s="28">
        <f t="shared" si="13"/>
        <v>3745.75</v>
      </c>
      <c r="M421" s="123">
        <v>13</v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6"/>
      <c r="AX421" s="6"/>
    </row>
    <row r="422" spans="1:50" ht="15">
      <c r="A422" s="68" t="s">
        <v>201</v>
      </c>
      <c r="B422" s="88">
        <f t="shared" si="12"/>
        <v>1</v>
      </c>
      <c r="C422" s="26">
        <v>15982</v>
      </c>
      <c r="D422" s="26" t="s">
        <v>728</v>
      </c>
      <c r="E422" s="89" t="s">
        <v>738</v>
      </c>
      <c r="F422" s="128" t="s">
        <v>204</v>
      </c>
      <c r="G422" s="133">
        <v>30038668</v>
      </c>
      <c r="H422" s="129">
        <v>41558</v>
      </c>
      <c r="I422" s="27">
        <v>41571</v>
      </c>
      <c r="J422" s="28">
        <v>-3518.04</v>
      </c>
      <c r="K422" s="130" t="s">
        <v>204</v>
      </c>
      <c r="L422" s="28">
        <f t="shared" si="13"/>
        <v>3518.04</v>
      </c>
      <c r="M422" s="123">
        <v>13</v>
      </c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6"/>
      <c r="AX422" s="6"/>
    </row>
    <row r="423" spans="1:50" ht="15">
      <c r="A423" s="68" t="s">
        <v>201</v>
      </c>
      <c r="B423" s="88">
        <f t="shared" si="12"/>
        <v>1</v>
      </c>
      <c r="C423" s="26">
        <v>15982</v>
      </c>
      <c r="D423" s="26" t="s">
        <v>728</v>
      </c>
      <c r="E423" s="89" t="s">
        <v>739</v>
      </c>
      <c r="F423" s="128" t="s">
        <v>204</v>
      </c>
      <c r="G423" s="133">
        <v>30038770</v>
      </c>
      <c r="H423" s="129">
        <v>41563</v>
      </c>
      <c r="I423" s="27">
        <v>41599</v>
      </c>
      <c r="J423" s="28">
        <v>-70232.29</v>
      </c>
      <c r="K423" s="130" t="s">
        <v>204</v>
      </c>
      <c r="L423" s="28">
        <f t="shared" si="13"/>
        <v>70232.29</v>
      </c>
      <c r="M423" s="123">
        <v>36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6"/>
      <c r="AX423" s="6"/>
    </row>
    <row r="424" spans="1:50" ht="15">
      <c r="A424" s="68" t="s">
        <v>201</v>
      </c>
      <c r="B424" s="88">
        <f t="shared" si="12"/>
        <v>1</v>
      </c>
      <c r="C424" s="26">
        <v>15982</v>
      </c>
      <c r="D424" s="26" t="s">
        <v>728</v>
      </c>
      <c r="E424" s="89" t="s">
        <v>740</v>
      </c>
      <c r="F424" s="128" t="s">
        <v>204</v>
      </c>
      <c r="G424" s="133">
        <v>30039069</v>
      </c>
      <c r="H424" s="129">
        <v>41600</v>
      </c>
      <c r="I424" s="27">
        <v>41613</v>
      </c>
      <c r="J424" s="28">
        <v>-40000</v>
      </c>
      <c r="K424" s="130" t="s">
        <v>204</v>
      </c>
      <c r="L424" s="28">
        <f t="shared" si="13"/>
        <v>40000</v>
      </c>
      <c r="M424" s="123">
        <v>13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6"/>
      <c r="AX424" s="6"/>
    </row>
    <row r="425" spans="1:50" ht="15">
      <c r="A425" s="68" t="s">
        <v>201</v>
      </c>
      <c r="B425" s="88">
        <f t="shared" si="12"/>
        <v>1</v>
      </c>
      <c r="C425" s="26">
        <v>15982</v>
      </c>
      <c r="D425" s="26" t="s">
        <v>728</v>
      </c>
      <c r="E425" s="89" t="s">
        <v>741</v>
      </c>
      <c r="F425" s="128" t="s">
        <v>204</v>
      </c>
      <c r="G425" s="133">
        <v>30038792</v>
      </c>
      <c r="H425" s="129">
        <v>41571</v>
      </c>
      <c r="I425" s="27">
        <v>41599</v>
      </c>
      <c r="J425" s="28">
        <v>-676.5</v>
      </c>
      <c r="K425" s="130" t="s">
        <v>204</v>
      </c>
      <c r="L425" s="28">
        <f t="shared" si="13"/>
        <v>676.5</v>
      </c>
      <c r="M425" s="123">
        <v>28</v>
      </c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6"/>
      <c r="AX425" s="6"/>
    </row>
    <row r="426" spans="1:50" ht="15">
      <c r="A426" s="68" t="s">
        <v>201</v>
      </c>
      <c r="B426" s="88">
        <f t="shared" si="12"/>
        <v>1</v>
      </c>
      <c r="C426" s="26">
        <v>15982</v>
      </c>
      <c r="D426" s="26" t="s">
        <v>728</v>
      </c>
      <c r="E426" s="89" t="s">
        <v>742</v>
      </c>
      <c r="F426" s="128" t="s">
        <v>204</v>
      </c>
      <c r="G426" s="133">
        <v>30038962</v>
      </c>
      <c r="H426" s="129">
        <v>41584</v>
      </c>
      <c r="I426" s="27">
        <v>41599</v>
      </c>
      <c r="J426" s="28">
        <v>-676.5</v>
      </c>
      <c r="K426" s="130" t="s">
        <v>204</v>
      </c>
      <c r="L426" s="28">
        <f t="shared" si="13"/>
        <v>676.5</v>
      </c>
      <c r="M426" s="123">
        <v>15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6"/>
      <c r="AX426" s="6"/>
    </row>
    <row r="427" spans="1:50" ht="15">
      <c r="A427" s="68" t="s">
        <v>201</v>
      </c>
      <c r="B427" s="88">
        <f t="shared" si="12"/>
        <v>1</v>
      </c>
      <c r="C427" s="26">
        <v>15982</v>
      </c>
      <c r="D427" s="26" t="s">
        <v>728</v>
      </c>
      <c r="E427" s="89" t="s">
        <v>743</v>
      </c>
      <c r="F427" s="128" t="s">
        <v>204</v>
      </c>
      <c r="G427" s="133">
        <v>30039043</v>
      </c>
      <c r="H427" s="129">
        <v>41599</v>
      </c>
      <c r="I427" s="27">
        <v>41606</v>
      </c>
      <c r="J427" s="28">
        <v>-134147.62</v>
      </c>
      <c r="K427" s="130" t="s">
        <v>204</v>
      </c>
      <c r="L427" s="28">
        <f t="shared" si="13"/>
        <v>134147.62</v>
      </c>
      <c r="M427" s="123">
        <v>7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6"/>
      <c r="AX427" s="6"/>
    </row>
    <row r="428" spans="1:50" ht="15">
      <c r="A428" s="68" t="s">
        <v>201</v>
      </c>
      <c r="B428" s="88">
        <f t="shared" si="12"/>
        <v>1</v>
      </c>
      <c r="C428" s="26">
        <v>15982</v>
      </c>
      <c r="D428" s="26" t="s">
        <v>728</v>
      </c>
      <c r="E428" s="89" t="s">
        <v>744</v>
      </c>
      <c r="F428" s="128" t="s">
        <v>204</v>
      </c>
      <c r="G428" s="133">
        <v>30038920</v>
      </c>
      <c r="H428" s="129">
        <v>41584</v>
      </c>
      <c r="I428" s="27">
        <v>41599</v>
      </c>
      <c r="J428" s="28">
        <v>-4054.88</v>
      </c>
      <c r="K428" s="130" t="s">
        <v>204</v>
      </c>
      <c r="L428" s="28">
        <f t="shared" si="13"/>
        <v>4054.88</v>
      </c>
      <c r="M428" s="123">
        <v>15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6"/>
      <c r="AX428" s="6"/>
    </row>
    <row r="429" spans="1:50" ht="15">
      <c r="A429" s="68" t="s">
        <v>201</v>
      </c>
      <c r="B429" s="88">
        <f t="shared" si="12"/>
        <v>1</v>
      </c>
      <c r="C429" s="26">
        <v>15982</v>
      </c>
      <c r="D429" s="26" t="s">
        <v>728</v>
      </c>
      <c r="E429" s="89" t="s">
        <v>745</v>
      </c>
      <c r="F429" s="128" t="s">
        <v>204</v>
      </c>
      <c r="G429" s="133">
        <v>30038993</v>
      </c>
      <c r="H429" s="129">
        <v>41586</v>
      </c>
      <c r="I429" s="27">
        <v>41606</v>
      </c>
      <c r="J429" s="28">
        <v>-4174.11</v>
      </c>
      <c r="K429" s="130" t="s">
        <v>204</v>
      </c>
      <c r="L429" s="28">
        <f t="shared" si="13"/>
        <v>4174.11</v>
      </c>
      <c r="M429" s="123">
        <v>20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6"/>
      <c r="AX429" s="6"/>
    </row>
    <row r="430" spans="1:50" ht="15">
      <c r="A430" s="68" t="s">
        <v>201</v>
      </c>
      <c r="B430" s="88">
        <f t="shared" si="12"/>
        <v>1</v>
      </c>
      <c r="C430" s="26">
        <v>15982</v>
      </c>
      <c r="D430" s="26" t="s">
        <v>728</v>
      </c>
      <c r="E430" s="89" t="s">
        <v>746</v>
      </c>
      <c r="F430" s="128" t="s">
        <v>204</v>
      </c>
      <c r="G430" s="133">
        <v>30038995</v>
      </c>
      <c r="H430" s="129">
        <v>41586</v>
      </c>
      <c r="I430" s="27">
        <v>41606</v>
      </c>
      <c r="J430" s="28">
        <v>-15812.85</v>
      </c>
      <c r="K430" s="130" t="s">
        <v>204</v>
      </c>
      <c r="L430" s="28">
        <f t="shared" si="13"/>
        <v>15812.85</v>
      </c>
      <c r="M430" s="123">
        <v>20</v>
      </c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6"/>
      <c r="AX430" s="6"/>
    </row>
    <row r="431" spans="1:50" ht="15">
      <c r="A431" s="68" t="s">
        <v>201</v>
      </c>
      <c r="B431" s="88">
        <f t="shared" si="12"/>
        <v>1</v>
      </c>
      <c r="C431" s="26">
        <v>15982</v>
      </c>
      <c r="D431" s="26" t="s">
        <v>728</v>
      </c>
      <c r="E431" s="89" t="s">
        <v>747</v>
      </c>
      <c r="F431" s="128" t="s">
        <v>204</v>
      </c>
      <c r="G431" s="133">
        <v>30038996</v>
      </c>
      <c r="H431" s="129">
        <v>41586</v>
      </c>
      <c r="I431" s="27">
        <v>41606</v>
      </c>
      <c r="J431" s="28">
        <v>-1400</v>
      </c>
      <c r="K431" s="130" t="s">
        <v>204</v>
      </c>
      <c r="L431" s="28">
        <f t="shared" si="13"/>
        <v>1400</v>
      </c>
      <c r="M431" s="123">
        <v>20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6"/>
      <c r="AX431" s="6"/>
    </row>
    <row r="432" spans="1:50" ht="15">
      <c r="A432" s="68" t="s">
        <v>201</v>
      </c>
      <c r="B432" s="88">
        <f t="shared" si="12"/>
        <v>1</v>
      </c>
      <c r="C432" s="26">
        <v>15982</v>
      </c>
      <c r="D432" s="26" t="s">
        <v>728</v>
      </c>
      <c r="E432" s="89" t="s">
        <v>748</v>
      </c>
      <c r="F432" s="128" t="s">
        <v>204</v>
      </c>
      <c r="G432" s="133">
        <v>30038890</v>
      </c>
      <c r="H432" s="129">
        <v>41586</v>
      </c>
      <c r="I432" s="27">
        <v>41599</v>
      </c>
      <c r="J432" s="28">
        <v>-2857.24</v>
      </c>
      <c r="K432" s="130" t="s">
        <v>204</v>
      </c>
      <c r="L432" s="28">
        <f t="shared" si="13"/>
        <v>2857.24</v>
      </c>
      <c r="M432" s="123">
        <v>13</v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6"/>
      <c r="AX432" s="6"/>
    </row>
    <row r="433" spans="1:50" ht="15">
      <c r="A433" s="68" t="s">
        <v>201</v>
      </c>
      <c r="B433" s="88">
        <f t="shared" si="12"/>
        <v>1</v>
      </c>
      <c r="C433" s="26">
        <v>15982</v>
      </c>
      <c r="D433" s="26" t="s">
        <v>728</v>
      </c>
      <c r="E433" s="89" t="s">
        <v>749</v>
      </c>
      <c r="F433" s="128" t="s">
        <v>204</v>
      </c>
      <c r="G433" s="133">
        <v>30039060</v>
      </c>
      <c r="H433" s="129">
        <v>41598</v>
      </c>
      <c r="I433" s="27">
        <v>41613</v>
      </c>
      <c r="J433" s="28">
        <v>-1863.13</v>
      </c>
      <c r="K433" s="130" t="s">
        <v>204</v>
      </c>
      <c r="L433" s="28">
        <f t="shared" si="13"/>
        <v>1863.13</v>
      </c>
      <c r="M433" s="123">
        <v>15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6"/>
      <c r="AX433" s="6"/>
    </row>
    <row r="434" spans="1:50" ht="15">
      <c r="A434" s="68" t="s">
        <v>201</v>
      </c>
      <c r="B434" s="88">
        <f t="shared" si="12"/>
        <v>1</v>
      </c>
      <c r="C434" s="26">
        <v>15982</v>
      </c>
      <c r="D434" s="26" t="s">
        <v>728</v>
      </c>
      <c r="E434" s="89" t="s">
        <v>750</v>
      </c>
      <c r="F434" s="128" t="s">
        <v>204</v>
      </c>
      <c r="G434" s="133">
        <v>30039097</v>
      </c>
      <c r="H434" s="129">
        <v>41607</v>
      </c>
      <c r="I434" s="27">
        <v>41613</v>
      </c>
      <c r="J434" s="28">
        <v>-2987.11</v>
      </c>
      <c r="K434" s="130" t="s">
        <v>204</v>
      </c>
      <c r="L434" s="28">
        <f t="shared" si="13"/>
        <v>2987.11</v>
      </c>
      <c r="M434" s="123">
        <v>6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6"/>
      <c r="AX434" s="6"/>
    </row>
    <row r="435" spans="1:50" ht="15">
      <c r="A435" s="68" t="s">
        <v>201</v>
      </c>
      <c r="B435" s="88">
        <f t="shared" si="12"/>
        <v>1</v>
      </c>
      <c r="C435" s="26">
        <v>15982</v>
      </c>
      <c r="D435" s="26" t="s">
        <v>728</v>
      </c>
      <c r="E435" s="89" t="s">
        <v>751</v>
      </c>
      <c r="F435" s="128" t="s">
        <v>204</v>
      </c>
      <c r="G435" s="133">
        <v>30039162</v>
      </c>
      <c r="H435" s="129">
        <v>41614</v>
      </c>
      <c r="I435" s="27">
        <v>41627</v>
      </c>
      <c r="J435" s="28">
        <v>-1868.83</v>
      </c>
      <c r="K435" s="130" t="s">
        <v>204</v>
      </c>
      <c r="L435" s="28">
        <f t="shared" si="13"/>
        <v>1868.83</v>
      </c>
      <c r="M435" s="123">
        <v>13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6"/>
      <c r="AX435" s="6"/>
    </row>
    <row r="436" spans="1:50" ht="15">
      <c r="A436" s="68" t="s">
        <v>201</v>
      </c>
      <c r="B436" s="88">
        <f t="shared" si="12"/>
        <v>1</v>
      </c>
      <c r="C436" s="26">
        <v>15982</v>
      </c>
      <c r="D436" s="26" t="s">
        <v>728</v>
      </c>
      <c r="E436" s="89" t="s">
        <v>752</v>
      </c>
      <c r="F436" s="128" t="s">
        <v>204</v>
      </c>
      <c r="G436" s="133">
        <v>30039166</v>
      </c>
      <c r="H436" s="129">
        <v>41614</v>
      </c>
      <c r="I436" s="27">
        <v>41627</v>
      </c>
      <c r="J436" s="28">
        <v>-3607.97</v>
      </c>
      <c r="K436" s="130" t="s">
        <v>204</v>
      </c>
      <c r="L436" s="28">
        <f t="shared" si="13"/>
        <v>3607.97</v>
      </c>
      <c r="M436" s="123">
        <v>13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6"/>
      <c r="AX436" s="6"/>
    </row>
    <row r="437" spans="1:50" ht="15">
      <c r="A437" s="68" t="s">
        <v>201</v>
      </c>
      <c r="B437" s="88">
        <f t="shared" si="12"/>
        <v>1</v>
      </c>
      <c r="C437" s="26">
        <v>15982</v>
      </c>
      <c r="D437" s="26" t="s">
        <v>728</v>
      </c>
      <c r="E437" s="89" t="s">
        <v>753</v>
      </c>
      <c r="F437" s="128" t="s">
        <v>204</v>
      </c>
      <c r="G437" s="133">
        <v>30039160</v>
      </c>
      <c r="H437" s="129">
        <v>41614</v>
      </c>
      <c r="I437" s="27">
        <v>41627</v>
      </c>
      <c r="J437" s="28">
        <v>-13874.75</v>
      </c>
      <c r="K437" s="130" t="s">
        <v>204</v>
      </c>
      <c r="L437" s="28">
        <f t="shared" si="13"/>
        <v>13874.75</v>
      </c>
      <c r="M437" s="123">
        <v>13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6"/>
      <c r="AX437" s="6"/>
    </row>
    <row r="438" spans="1:50" ht="15">
      <c r="A438" s="68" t="s">
        <v>201</v>
      </c>
      <c r="B438" s="88">
        <f t="shared" si="12"/>
        <v>1</v>
      </c>
      <c r="C438" s="26">
        <v>15982</v>
      </c>
      <c r="D438" s="26" t="s">
        <v>728</v>
      </c>
      <c r="E438" s="89" t="s">
        <v>754</v>
      </c>
      <c r="F438" s="128" t="s">
        <v>204</v>
      </c>
      <c r="G438" s="133">
        <v>30039119</v>
      </c>
      <c r="H438" s="129">
        <v>41614</v>
      </c>
      <c r="I438" s="27">
        <v>41620</v>
      </c>
      <c r="J438" s="28">
        <v>-2702.13</v>
      </c>
      <c r="K438" s="130" t="s">
        <v>204</v>
      </c>
      <c r="L438" s="28">
        <f t="shared" si="13"/>
        <v>2702.13</v>
      </c>
      <c r="M438" s="123">
        <v>6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6"/>
      <c r="AX438" s="6"/>
    </row>
    <row r="439" spans="1:50" ht="15">
      <c r="A439" s="68" t="s">
        <v>201</v>
      </c>
      <c r="B439" s="88">
        <f t="shared" si="12"/>
        <v>1</v>
      </c>
      <c r="C439" s="26">
        <v>15982</v>
      </c>
      <c r="D439" s="26" t="s">
        <v>728</v>
      </c>
      <c r="E439" s="89" t="s">
        <v>755</v>
      </c>
      <c r="F439" s="128" t="s">
        <v>756</v>
      </c>
      <c r="G439" s="133">
        <v>30038953</v>
      </c>
      <c r="H439" s="129">
        <v>41597</v>
      </c>
      <c r="I439" s="27">
        <v>41597</v>
      </c>
      <c r="J439" s="28">
        <v>-100000</v>
      </c>
      <c r="K439" s="130" t="s">
        <v>204</v>
      </c>
      <c r="L439" s="28">
        <f t="shared" si="13"/>
        <v>100000</v>
      </c>
      <c r="M439" s="123">
        <v>0</v>
      </c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6"/>
      <c r="AX439" s="6"/>
    </row>
    <row r="440" spans="1:50" ht="15">
      <c r="A440" s="68" t="s">
        <v>201</v>
      </c>
      <c r="B440" s="88">
        <f t="shared" si="12"/>
        <v>1</v>
      </c>
      <c r="C440" s="26">
        <v>15982</v>
      </c>
      <c r="D440" s="26" t="s">
        <v>728</v>
      </c>
      <c r="E440" s="89" t="s">
        <v>757</v>
      </c>
      <c r="F440" s="128" t="s">
        <v>204</v>
      </c>
      <c r="G440" s="133">
        <v>30038626</v>
      </c>
      <c r="H440" s="129">
        <v>41565</v>
      </c>
      <c r="I440" s="27">
        <v>41571</v>
      </c>
      <c r="J440" s="28">
        <v>-10000</v>
      </c>
      <c r="K440" s="130" t="s">
        <v>204</v>
      </c>
      <c r="L440" s="28">
        <f t="shared" si="13"/>
        <v>10000</v>
      </c>
      <c r="M440" s="123">
        <v>6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6"/>
      <c r="AX440" s="6"/>
    </row>
    <row r="441" spans="1:50" ht="26.25">
      <c r="A441" s="68" t="s">
        <v>201</v>
      </c>
      <c r="B441" s="88">
        <f t="shared" si="12"/>
        <v>1</v>
      </c>
      <c r="C441" s="26">
        <v>15982</v>
      </c>
      <c r="D441" s="26" t="s">
        <v>728</v>
      </c>
      <c r="E441" s="89" t="s">
        <v>758</v>
      </c>
      <c r="F441" s="128" t="s">
        <v>759</v>
      </c>
      <c r="G441" s="133">
        <v>30038709</v>
      </c>
      <c r="H441" s="129">
        <v>41572</v>
      </c>
      <c r="I441" s="27">
        <v>41599</v>
      </c>
      <c r="J441" s="28">
        <v>-3579.19</v>
      </c>
      <c r="K441" s="130" t="s">
        <v>204</v>
      </c>
      <c r="L441" s="28">
        <f t="shared" si="13"/>
        <v>3579.19</v>
      </c>
      <c r="M441" s="123">
        <v>27</v>
      </c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6"/>
      <c r="AX441" s="6"/>
    </row>
    <row r="442" spans="1:50" ht="15">
      <c r="A442" s="68" t="s">
        <v>201</v>
      </c>
      <c r="B442" s="88">
        <f t="shared" si="12"/>
        <v>1</v>
      </c>
      <c r="C442" s="26">
        <v>15982</v>
      </c>
      <c r="D442" s="26" t="s">
        <v>728</v>
      </c>
      <c r="E442" s="89" t="s">
        <v>760</v>
      </c>
      <c r="F442" s="128" t="s">
        <v>204</v>
      </c>
      <c r="G442" s="133">
        <v>30038560</v>
      </c>
      <c r="H442" s="129">
        <v>41544</v>
      </c>
      <c r="I442" s="27">
        <v>41557</v>
      </c>
      <c r="J442" s="28">
        <v>-3000</v>
      </c>
      <c r="K442" s="130" t="s">
        <v>204</v>
      </c>
      <c r="L442" s="28">
        <f t="shared" si="13"/>
        <v>3000</v>
      </c>
      <c r="M442" s="123">
        <v>13</v>
      </c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6"/>
      <c r="AX442" s="6"/>
    </row>
    <row r="443" spans="1:50" ht="26.25">
      <c r="A443" s="68" t="s">
        <v>201</v>
      </c>
      <c r="B443" s="88">
        <f t="shared" si="12"/>
        <v>1</v>
      </c>
      <c r="C443" s="26">
        <v>17676</v>
      </c>
      <c r="D443" s="26" t="s">
        <v>761</v>
      </c>
      <c r="E443" s="89" t="s">
        <v>762</v>
      </c>
      <c r="F443" s="128" t="s">
        <v>763</v>
      </c>
      <c r="G443" s="133">
        <v>30039072</v>
      </c>
      <c r="H443" s="129">
        <v>41607</v>
      </c>
      <c r="I443" s="27">
        <v>41607</v>
      </c>
      <c r="J443" s="28">
        <v>-286.02</v>
      </c>
      <c r="K443" s="130" t="s">
        <v>204</v>
      </c>
      <c r="L443" s="28">
        <f t="shared" si="13"/>
        <v>286.02</v>
      </c>
      <c r="M443" s="123">
        <v>0</v>
      </c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6"/>
      <c r="AX443" s="6"/>
    </row>
    <row r="444" spans="1:50" ht="26.25">
      <c r="A444" s="68" t="s">
        <v>201</v>
      </c>
      <c r="B444" s="88">
        <f t="shared" si="12"/>
        <v>1</v>
      </c>
      <c r="C444" s="26">
        <v>17676</v>
      </c>
      <c r="D444" s="26" t="s">
        <v>761</v>
      </c>
      <c r="E444" s="89" t="s">
        <v>764</v>
      </c>
      <c r="F444" s="128" t="s">
        <v>765</v>
      </c>
      <c r="G444" s="133">
        <v>30038955</v>
      </c>
      <c r="H444" s="129">
        <v>41578</v>
      </c>
      <c r="I444" s="27">
        <v>41577</v>
      </c>
      <c r="J444" s="28">
        <v>-604.85</v>
      </c>
      <c r="K444" s="130" t="s">
        <v>204</v>
      </c>
      <c r="L444" s="28">
        <f t="shared" si="13"/>
        <v>604.85</v>
      </c>
      <c r="M444" s="123">
        <v>-1</v>
      </c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6"/>
      <c r="AX444" s="6"/>
    </row>
    <row r="445" spans="1:50" ht="15">
      <c r="A445" s="68" t="s">
        <v>201</v>
      </c>
      <c r="B445" s="88">
        <f t="shared" si="12"/>
        <v>1</v>
      </c>
      <c r="C445" s="26">
        <v>18993</v>
      </c>
      <c r="D445" s="26" t="s">
        <v>766</v>
      </c>
      <c r="E445" s="89" t="s">
        <v>767</v>
      </c>
      <c r="F445" s="128" t="s">
        <v>204</v>
      </c>
      <c r="G445" s="133">
        <v>30038624</v>
      </c>
      <c r="H445" s="129">
        <v>41563</v>
      </c>
      <c r="I445" s="27">
        <v>41564</v>
      </c>
      <c r="J445" s="28">
        <v>-92143.26</v>
      </c>
      <c r="K445" s="130" t="s">
        <v>204</v>
      </c>
      <c r="L445" s="28">
        <f t="shared" si="13"/>
        <v>92143.26</v>
      </c>
      <c r="M445" s="123">
        <v>1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6"/>
      <c r="AX445" s="6"/>
    </row>
    <row r="446" spans="1:50" ht="15">
      <c r="A446" s="68" t="s">
        <v>201</v>
      </c>
      <c r="B446" s="88">
        <f t="shared" si="12"/>
        <v>1</v>
      </c>
      <c r="C446" s="26">
        <v>18993</v>
      </c>
      <c r="D446" s="26" t="s">
        <v>766</v>
      </c>
      <c r="E446" s="89" t="s">
        <v>768</v>
      </c>
      <c r="F446" s="128" t="s">
        <v>204</v>
      </c>
      <c r="G446" s="133">
        <v>30038893</v>
      </c>
      <c r="H446" s="129">
        <v>41576</v>
      </c>
      <c r="I446" s="27">
        <v>41599</v>
      </c>
      <c r="J446" s="28">
        <v>-2404.4</v>
      </c>
      <c r="K446" s="130" t="s">
        <v>204</v>
      </c>
      <c r="L446" s="28">
        <f t="shared" si="13"/>
        <v>2404.4</v>
      </c>
      <c r="M446" s="123">
        <v>23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6"/>
      <c r="AX446" s="6"/>
    </row>
    <row r="447" spans="1:50" ht="15">
      <c r="A447" s="68" t="s">
        <v>201</v>
      </c>
      <c r="B447" s="88">
        <f t="shared" si="12"/>
        <v>1</v>
      </c>
      <c r="C447" s="26">
        <v>18993</v>
      </c>
      <c r="D447" s="26" t="s">
        <v>766</v>
      </c>
      <c r="E447" s="89" t="s">
        <v>769</v>
      </c>
      <c r="F447" s="128" t="s">
        <v>204</v>
      </c>
      <c r="G447" s="133">
        <v>30039115</v>
      </c>
      <c r="H447" s="129">
        <v>41605</v>
      </c>
      <c r="I447" s="27">
        <v>41620</v>
      </c>
      <c r="J447" s="28">
        <v>-6300</v>
      </c>
      <c r="K447" s="130" t="s">
        <v>204</v>
      </c>
      <c r="L447" s="28">
        <f t="shared" si="13"/>
        <v>6300</v>
      </c>
      <c r="M447" s="123">
        <v>15</v>
      </c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6"/>
      <c r="AX447" s="6"/>
    </row>
    <row r="448" spans="1:50" ht="15">
      <c r="A448" s="68" t="s">
        <v>201</v>
      </c>
      <c r="B448" s="88">
        <f t="shared" si="12"/>
        <v>1</v>
      </c>
      <c r="C448" s="26">
        <v>19089</v>
      </c>
      <c r="D448" s="26" t="s">
        <v>770</v>
      </c>
      <c r="E448" s="89" t="s">
        <v>771</v>
      </c>
      <c r="F448" s="128" t="s">
        <v>204</v>
      </c>
      <c r="G448" s="133">
        <v>30038699</v>
      </c>
      <c r="H448" s="129">
        <v>41564</v>
      </c>
      <c r="I448" s="27">
        <v>41571</v>
      </c>
      <c r="J448" s="28">
        <v>-1383.75</v>
      </c>
      <c r="K448" s="130" t="s">
        <v>204</v>
      </c>
      <c r="L448" s="28">
        <f t="shared" si="13"/>
        <v>1383.75</v>
      </c>
      <c r="M448" s="123">
        <v>7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6"/>
      <c r="AX448" s="6"/>
    </row>
    <row r="449" spans="1:50" ht="15">
      <c r="A449" s="68" t="s">
        <v>201</v>
      </c>
      <c r="B449" s="88">
        <f t="shared" si="12"/>
        <v>1</v>
      </c>
      <c r="C449" s="26">
        <v>19089</v>
      </c>
      <c r="D449" s="26" t="s">
        <v>770</v>
      </c>
      <c r="E449" s="89" t="s">
        <v>772</v>
      </c>
      <c r="F449" s="128" t="s">
        <v>204</v>
      </c>
      <c r="G449" s="133">
        <v>30038698</v>
      </c>
      <c r="H449" s="129">
        <v>41558</v>
      </c>
      <c r="I449" s="27">
        <v>41571</v>
      </c>
      <c r="J449" s="28">
        <v>-1383.75</v>
      </c>
      <c r="K449" s="130" t="s">
        <v>204</v>
      </c>
      <c r="L449" s="28">
        <f t="shared" si="13"/>
        <v>1383.75</v>
      </c>
      <c r="M449" s="123">
        <v>13</v>
      </c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6"/>
      <c r="AX449" s="6"/>
    </row>
    <row r="450" spans="1:50" ht="15">
      <c r="A450" s="68" t="s">
        <v>201</v>
      </c>
      <c r="B450" s="88">
        <f t="shared" si="12"/>
        <v>1</v>
      </c>
      <c r="C450" s="26">
        <v>19089</v>
      </c>
      <c r="D450" s="26" t="s">
        <v>770</v>
      </c>
      <c r="E450" s="89" t="s">
        <v>773</v>
      </c>
      <c r="F450" s="128" t="s">
        <v>204</v>
      </c>
      <c r="G450" s="133">
        <v>30038774</v>
      </c>
      <c r="H450" s="129">
        <v>41576</v>
      </c>
      <c r="I450" s="27">
        <v>41578</v>
      </c>
      <c r="J450" s="28">
        <v>-1383.75</v>
      </c>
      <c r="K450" s="130" t="s">
        <v>204</v>
      </c>
      <c r="L450" s="28">
        <f t="shared" si="13"/>
        <v>1383.75</v>
      </c>
      <c r="M450" s="123">
        <v>2</v>
      </c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6"/>
      <c r="AX450" s="6"/>
    </row>
    <row r="451" spans="1:50" ht="15">
      <c r="A451" s="68" t="s">
        <v>201</v>
      </c>
      <c r="B451" s="88">
        <f t="shared" si="12"/>
        <v>1</v>
      </c>
      <c r="C451" s="26">
        <v>19089</v>
      </c>
      <c r="D451" s="26" t="s">
        <v>770</v>
      </c>
      <c r="E451" s="89" t="s">
        <v>774</v>
      </c>
      <c r="F451" s="128" t="s">
        <v>204</v>
      </c>
      <c r="G451" s="133">
        <v>30039190</v>
      </c>
      <c r="H451" s="129">
        <v>41617</v>
      </c>
      <c r="I451" s="27">
        <v>41571</v>
      </c>
      <c r="J451" s="28">
        <v>-307.5</v>
      </c>
      <c r="K451" s="130" t="s">
        <v>389</v>
      </c>
      <c r="L451" s="28">
        <f t="shared" si="13"/>
        <v>307.5</v>
      </c>
      <c r="M451" s="123">
        <v>-46</v>
      </c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6"/>
      <c r="AX451" s="6"/>
    </row>
    <row r="452" spans="1:50" ht="15">
      <c r="A452" s="68" t="s">
        <v>201</v>
      </c>
      <c r="B452" s="88">
        <f t="shared" si="12"/>
        <v>1</v>
      </c>
      <c r="C452" s="26">
        <v>19089</v>
      </c>
      <c r="D452" s="26" t="s">
        <v>770</v>
      </c>
      <c r="E452" s="89" t="s">
        <v>775</v>
      </c>
      <c r="F452" s="128" t="s">
        <v>204</v>
      </c>
      <c r="G452" s="133">
        <v>30039176</v>
      </c>
      <c r="H452" s="129">
        <v>41617</v>
      </c>
      <c r="I452" s="27">
        <v>41571</v>
      </c>
      <c r="J452" s="28">
        <v>-307.5</v>
      </c>
      <c r="K452" s="130" t="s">
        <v>389</v>
      </c>
      <c r="L452" s="28">
        <f t="shared" si="13"/>
        <v>307.5</v>
      </c>
      <c r="M452" s="123">
        <v>-46</v>
      </c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6"/>
      <c r="AX452" s="6"/>
    </row>
    <row r="453" spans="1:50" ht="15">
      <c r="A453" s="68" t="s">
        <v>201</v>
      </c>
      <c r="B453" s="88">
        <f t="shared" si="12"/>
        <v>1</v>
      </c>
      <c r="C453" s="26">
        <v>19089</v>
      </c>
      <c r="D453" s="26" t="s">
        <v>770</v>
      </c>
      <c r="E453" s="89" t="s">
        <v>776</v>
      </c>
      <c r="F453" s="128" t="s">
        <v>204</v>
      </c>
      <c r="G453" s="133">
        <v>30038773</v>
      </c>
      <c r="H453" s="129">
        <v>41576</v>
      </c>
      <c r="I453" s="27">
        <v>41578</v>
      </c>
      <c r="J453" s="28">
        <v>-1383.75</v>
      </c>
      <c r="K453" s="130" t="s">
        <v>204</v>
      </c>
      <c r="L453" s="28">
        <f t="shared" si="13"/>
        <v>1383.75</v>
      </c>
      <c r="M453" s="123">
        <v>2</v>
      </c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6"/>
      <c r="AX453" s="6"/>
    </row>
    <row r="454" spans="1:50" ht="15">
      <c r="A454" s="68" t="s">
        <v>201</v>
      </c>
      <c r="B454" s="88">
        <f t="shared" si="12"/>
        <v>1</v>
      </c>
      <c r="C454" s="26">
        <v>20015</v>
      </c>
      <c r="D454" s="26" t="s">
        <v>777</v>
      </c>
      <c r="E454" s="89" t="s">
        <v>778</v>
      </c>
      <c r="F454" s="128" t="s">
        <v>204</v>
      </c>
      <c r="G454" s="133">
        <v>30038586</v>
      </c>
      <c r="H454" s="129">
        <v>41550</v>
      </c>
      <c r="I454" s="27">
        <v>41564</v>
      </c>
      <c r="J454" s="28">
        <v>-76.61</v>
      </c>
      <c r="K454" s="130" t="s">
        <v>204</v>
      </c>
      <c r="L454" s="28">
        <f t="shared" si="13"/>
        <v>76.61</v>
      </c>
      <c r="M454" s="123">
        <v>14</v>
      </c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6"/>
      <c r="AX454" s="6"/>
    </row>
    <row r="455" spans="1:50" ht="15">
      <c r="A455" s="68" t="s">
        <v>201</v>
      </c>
      <c r="B455" s="88">
        <f t="shared" si="12"/>
        <v>1</v>
      </c>
      <c r="C455" s="26">
        <v>20015</v>
      </c>
      <c r="D455" s="26" t="s">
        <v>777</v>
      </c>
      <c r="E455" s="89" t="s">
        <v>779</v>
      </c>
      <c r="F455" s="128" t="s">
        <v>204</v>
      </c>
      <c r="G455" s="133">
        <v>30039023</v>
      </c>
      <c r="H455" s="129">
        <v>41582</v>
      </c>
      <c r="I455" s="27">
        <v>41606</v>
      </c>
      <c r="J455" s="28">
        <v>-1220</v>
      </c>
      <c r="K455" s="130" t="s">
        <v>204</v>
      </c>
      <c r="L455" s="28">
        <f t="shared" si="13"/>
        <v>1220</v>
      </c>
      <c r="M455" s="123">
        <v>24</v>
      </c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6"/>
      <c r="AX455" s="6"/>
    </row>
    <row r="456" spans="1:50" ht="15">
      <c r="A456" s="68" t="s">
        <v>201</v>
      </c>
      <c r="B456" s="88">
        <f t="shared" si="12"/>
        <v>1</v>
      </c>
      <c r="C456" s="26">
        <v>20015</v>
      </c>
      <c r="D456" s="26" t="s">
        <v>777</v>
      </c>
      <c r="E456" s="89" t="s">
        <v>780</v>
      </c>
      <c r="F456" s="128" t="s">
        <v>204</v>
      </c>
      <c r="G456" s="133">
        <v>30039065</v>
      </c>
      <c r="H456" s="129">
        <v>41591</v>
      </c>
      <c r="I456" s="27">
        <v>41613</v>
      </c>
      <c r="J456" s="28">
        <v>-266</v>
      </c>
      <c r="K456" s="130" t="s">
        <v>204</v>
      </c>
      <c r="L456" s="28">
        <f t="shared" si="13"/>
        <v>266</v>
      </c>
      <c r="M456" s="123">
        <v>22</v>
      </c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6"/>
      <c r="AX456" s="6"/>
    </row>
    <row r="457" spans="1:50" ht="15">
      <c r="A457" s="68" t="s">
        <v>201</v>
      </c>
      <c r="B457" s="88">
        <f t="shared" si="12"/>
        <v>1</v>
      </c>
      <c r="C457" s="26">
        <v>20015</v>
      </c>
      <c r="D457" s="26" t="s">
        <v>777</v>
      </c>
      <c r="E457" s="89" t="s">
        <v>781</v>
      </c>
      <c r="F457" s="128" t="s">
        <v>204</v>
      </c>
      <c r="G457" s="133">
        <v>30038623</v>
      </c>
      <c r="H457" s="129">
        <v>41552</v>
      </c>
      <c r="I457" s="27">
        <v>41564</v>
      </c>
      <c r="J457" s="28">
        <v>-775.96</v>
      </c>
      <c r="K457" s="130" t="s">
        <v>204</v>
      </c>
      <c r="L457" s="28">
        <f t="shared" si="13"/>
        <v>775.96</v>
      </c>
      <c r="M457" s="123">
        <v>12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6"/>
      <c r="AX457" s="6"/>
    </row>
    <row r="458" spans="1:50" ht="15">
      <c r="A458" s="68" t="s">
        <v>201</v>
      </c>
      <c r="B458" s="88">
        <f t="shared" si="12"/>
        <v>1</v>
      </c>
      <c r="C458" s="26">
        <v>20015</v>
      </c>
      <c r="D458" s="26" t="s">
        <v>777</v>
      </c>
      <c r="E458" s="89" t="s">
        <v>782</v>
      </c>
      <c r="F458" s="128" t="s">
        <v>204</v>
      </c>
      <c r="G458" s="133">
        <v>30038599</v>
      </c>
      <c r="H458" s="129">
        <v>41552</v>
      </c>
      <c r="I458" s="27">
        <v>41564</v>
      </c>
      <c r="J458" s="28">
        <v>-50</v>
      </c>
      <c r="K458" s="130" t="s">
        <v>204</v>
      </c>
      <c r="L458" s="28">
        <f t="shared" si="13"/>
        <v>50</v>
      </c>
      <c r="M458" s="123">
        <v>12</v>
      </c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6"/>
      <c r="AX458" s="6"/>
    </row>
    <row r="459" spans="1:50" ht="15">
      <c r="A459" s="68" t="s">
        <v>201</v>
      </c>
      <c r="B459" s="88">
        <f t="shared" si="12"/>
        <v>1</v>
      </c>
      <c r="C459" s="26">
        <v>20015</v>
      </c>
      <c r="D459" s="26" t="s">
        <v>777</v>
      </c>
      <c r="E459" s="89" t="s">
        <v>783</v>
      </c>
      <c r="F459" s="128" t="s">
        <v>204</v>
      </c>
      <c r="G459" s="133">
        <v>30038601</v>
      </c>
      <c r="H459" s="129">
        <v>41552</v>
      </c>
      <c r="I459" s="27">
        <v>41564</v>
      </c>
      <c r="J459" s="28">
        <v>-30.75</v>
      </c>
      <c r="K459" s="130" t="s">
        <v>204</v>
      </c>
      <c r="L459" s="28">
        <f t="shared" si="13"/>
        <v>30.75</v>
      </c>
      <c r="M459" s="123">
        <v>12</v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6"/>
      <c r="AX459" s="6"/>
    </row>
    <row r="460" spans="1:50" ht="15">
      <c r="A460" s="68" t="s">
        <v>201</v>
      </c>
      <c r="B460" s="88">
        <f t="shared" si="12"/>
        <v>1</v>
      </c>
      <c r="C460" s="26">
        <v>20703</v>
      </c>
      <c r="D460" s="26" t="s">
        <v>784</v>
      </c>
      <c r="E460" s="89" t="s">
        <v>785</v>
      </c>
      <c r="F460" s="128" t="s">
        <v>204</v>
      </c>
      <c r="G460" s="133">
        <v>30038638</v>
      </c>
      <c r="H460" s="129">
        <v>41556</v>
      </c>
      <c r="I460" s="27">
        <v>41571</v>
      </c>
      <c r="J460" s="28">
        <v>-47.9</v>
      </c>
      <c r="K460" s="130" t="s">
        <v>204</v>
      </c>
      <c r="L460" s="28">
        <f t="shared" si="13"/>
        <v>47.9</v>
      </c>
      <c r="M460" s="123">
        <v>15</v>
      </c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6"/>
      <c r="AX460" s="6"/>
    </row>
    <row r="461" spans="1:50" ht="15">
      <c r="A461" s="68" t="s">
        <v>201</v>
      </c>
      <c r="B461" s="88">
        <f t="shared" si="12"/>
        <v>1</v>
      </c>
      <c r="C461" s="26">
        <v>20703</v>
      </c>
      <c r="D461" s="26" t="s">
        <v>784</v>
      </c>
      <c r="E461" s="89" t="s">
        <v>786</v>
      </c>
      <c r="F461" s="128" t="s">
        <v>204</v>
      </c>
      <c r="G461" s="133">
        <v>30038629</v>
      </c>
      <c r="H461" s="129">
        <v>41563</v>
      </c>
      <c r="I461" s="27">
        <v>41571</v>
      </c>
      <c r="J461" s="28">
        <v>-41.33</v>
      </c>
      <c r="K461" s="130" t="s">
        <v>204</v>
      </c>
      <c r="L461" s="28">
        <f t="shared" si="13"/>
        <v>41.33</v>
      </c>
      <c r="M461" s="123">
        <v>8</v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6"/>
      <c r="AX461" s="6"/>
    </row>
    <row r="462" spans="1:50" ht="15">
      <c r="A462" s="68" t="s">
        <v>201</v>
      </c>
      <c r="B462" s="88">
        <f aca="true" t="shared" si="14" ref="B462:B525">IF(C462&gt;0,1,0)</f>
        <v>1</v>
      </c>
      <c r="C462" s="26">
        <v>20703</v>
      </c>
      <c r="D462" s="26" t="s">
        <v>784</v>
      </c>
      <c r="E462" s="89" t="s">
        <v>787</v>
      </c>
      <c r="F462" s="128" t="s">
        <v>204</v>
      </c>
      <c r="G462" s="133">
        <v>30038937</v>
      </c>
      <c r="H462" s="129">
        <v>41590</v>
      </c>
      <c r="I462" s="27">
        <v>41599</v>
      </c>
      <c r="J462" s="28">
        <v>-38.04</v>
      </c>
      <c r="K462" s="130" t="s">
        <v>204</v>
      </c>
      <c r="L462" s="28">
        <f t="shared" si="13"/>
        <v>38.04</v>
      </c>
      <c r="M462" s="123">
        <v>9</v>
      </c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6"/>
      <c r="AX462" s="6"/>
    </row>
    <row r="463" spans="1:50" ht="15">
      <c r="A463" s="68" t="s">
        <v>201</v>
      </c>
      <c r="B463" s="88">
        <f t="shared" si="14"/>
        <v>1</v>
      </c>
      <c r="C463" s="26">
        <v>20703</v>
      </c>
      <c r="D463" s="26" t="s">
        <v>784</v>
      </c>
      <c r="E463" s="89" t="s">
        <v>788</v>
      </c>
      <c r="F463" s="128" t="s">
        <v>204</v>
      </c>
      <c r="G463" s="133">
        <v>30039153</v>
      </c>
      <c r="H463" s="129">
        <v>41613</v>
      </c>
      <c r="I463" s="27">
        <v>41627</v>
      </c>
      <c r="J463" s="28">
        <v>-28.03</v>
      </c>
      <c r="K463" s="130" t="s">
        <v>204</v>
      </c>
      <c r="L463" s="28">
        <f aca="true" t="shared" si="15" ref="L463:L526">J463*-1</f>
        <v>28.03</v>
      </c>
      <c r="M463" s="123">
        <v>14</v>
      </c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6"/>
      <c r="AX463" s="6"/>
    </row>
    <row r="464" spans="1:50" ht="15">
      <c r="A464" s="68" t="s">
        <v>201</v>
      </c>
      <c r="B464" s="88">
        <f t="shared" si="14"/>
        <v>1</v>
      </c>
      <c r="C464" s="26">
        <v>20829</v>
      </c>
      <c r="D464" s="26" t="s">
        <v>789</v>
      </c>
      <c r="E464" s="89" t="s">
        <v>790</v>
      </c>
      <c r="F464" s="128" t="s">
        <v>204</v>
      </c>
      <c r="G464" s="133">
        <v>30038590</v>
      </c>
      <c r="H464" s="129">
        <v>41542</v>
      </c>
      <c r="I464" s="27">
        <v>41564</v>
      </c>
      <c r="J464" s="28">
        <v>-762.79</v>
      </c>
      <c r="K464" s="130" t="s">
        <v>204</v>
      </c>
      <c r="L464" s="28">
        <f t="shared" si="15"/>
        <v>762.79</v>
      </c>
      <c r="M464" s="123">
        <v>22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6"/>
      <c r="AX464" s="6"/>
    </row>
    <row r="465" spans="1:50" ht="15">
      <c r="A465" s="68" t="s">
        <v>201</v>
      </c>
      <c r="B465" s="88">
        <f t="shared" si="14"/>
        <v>1</v>
      </c>
      <c r="C465" s="26">
        <v>22087</v>
      </c>
      <c r="D465" s="26" t="s">
        <v>791</v>
      </c>
      <c r="E465" s="89" t="s">
        <v>792</v>
      </c>
      <c r="F465" s="128" t="s">
        <v>204</v>
      </c>
      <c r="G465" s="133">
        <v>30039227</v>
      </c>
      <c r="H465" s="129">
        <v>41624</v>
      </c>
      <c r="I465" s="27">
        <v>41627</v>
      </c>
      <c r="J465" s="28">
        <v>-487.08</v>
      </c>
      <c r="K465" s="130" t="s">
        <v>204</v>
      </c>
      <c r="L465" s="28">
        <f t="shared" si="15"/>
        <v>487.08</v>
      </c>
      <c r="M465" s="123">
        <v>3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6"/>
      <c r="AX465" s="6"/>
    </row>
    <row r="466" spans="1:50" ht="15">
      <c r="A466" s="68" t="s">
        <v>201</v>
      </c>
      <c r="B466" s="88">
        <f t="shared" si="14"/>
        <v>1</v>
      </c>
      <c r="C466" s="26">
        <v>23026</v>
      </c>
      <c r="D466" s="26" t="s">
        <v>793</v>
      </c>
      <c r="E466" s="89" t="s">
        <v>794</v>
      </c>
      <c r="F466" s="128" t="s">
        <v>204</v>
      </c>
      <c r="G466" s="133">
        <v>30038887</v>
      </c>
      <c r="H466" s="129">
        <v>41590</v>
      </c>
      <c r="I466" s="27">
        <v>41592</v>
      </c>
      <c r="J466" s="28">
        <v>-845.01</v>
      </c>
      <c r="K466" s="130" t="s">
        <v>204</v>
      </c>
      <c r="L466" s="28">
        <f t="shared" si="15"/>
        <v>845.01</v>
      </c>
      <c r="M466" s="123">
        <v>2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6"/>
      <c r="AX466" s="6"/>
    </row>
    <row r="467" spans="1:50" ht="15">
      <c r="A467" s="68" t="s">
        <v>201</v>
      </c>
      <c r="B467" s="88">
        <f t="shared" si="14"/>
        <v>1</v>
      </c>
      <c r="C467" s="26">
        <v>25127</v>
      </c>
      <c r="D467" s="26" t="s">
        <v>795</v>
      </c>
      <c r="E467" s="89" t="s">
        <v>796</v>
      </c>
      <c r="F467" s="128" t="s">
        <v>204</v>
      </c>
      <c r="G467" s="133">
        <v>30038812</v>
      </c>
      <c r="H467" s="129">
        <v>41543</v>
      </c>
      <c r="I467" s="27">
        <v>41585</v>
      </c>
      <c r="J467" s="28">
        <v>-792.12</v>
      </c>
      <c r="K467" s="130" t="s">
        <v>204</v>
      </c>
      <c r="L467" s="28">
        <f t="shared" si="15"/>
        <v>792.12</v>
      </c>
      <c r="M467" s="123">
        <v>42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6"/>
      <c r="AX467" s="6"/>
    </row>
    <row r="468" spans="1:50" ht="15">
      <c r="A468" s="68" t="s">
        <v>201</v>
      </c>
      <c r="B468" s="88">
        <f t="shared" si="14"/>
        <v>1</v>
      </c>
      <c r="C468" s="26">
        <v>26851</v>
      </c>
      <c r="D468" s="26" t="s">
        <v>797</v>
      </c>
      <c r="E468" s="89" t="s">
        <v>798</v>
      </c>
      <c r="F468" s="128" t="s">
        <v>798</v>
      </c>
      <c r="G468" s="133">
        <v>30038559</v>
      </c>
      <c r="H468" s="129">
        <v>41555</v>
      </c>
      <c r="I468" s="27">
        <v>41555</v>
      </c>
      <c r="J468" s="28">
        <v>-4076.32</v>
      </c>
      <c r="K468" s="130" t="s">
        <v>204</v>
      </c>
      <c r="L468" s="28">
        <f t="shared" si="15"/>
        <v>4076.32</v>
      </c>
      <c r="M468" s="123">
        <v>0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6"/>
      <c r="AX468" s="6"/>
    </row>
    <row r="469" spans="1:50" ht="15">
      <c r="A469" s="68" t="s">
        <v>201</v>
      </c>
      <c r="B469" s="88">
        <f t="shared" si="14"/>
        <v>1</v>
      </c>
      <c r="C469" s="26">
        <v>26851</v>
      </c>
      <c r="D469" s="26" t="s">
        <v>797</v>
      </c>
      <c r="E469" s="89" t="s">
        <v>799</v>
      </c>
      <c r="F469" s="128" t="s">
        <v>799</v>
      </c>
      <c r="G469" s="133">
        <v>30039127</v>
      </c>
      <c r="H469" s="129">
        <v>41621</v>
      </c>
      <c r="I469" s="27">
        <v>41621</v>
      </c>
      <c r="J469" s="28">
        <v>-9005.29</v>
      </c>
      <c r="K469" s="130" t="s">
        <v>204</v>
      </c>
      <c r="L469" s="28">
        <f t="shared" si="15"/>
        <v>9005.29</v>
      </c>
      <c r="M469" s="123">
        <v>0</v>
      </c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6"/>
      <c r="AX469" s="6"/>
    </row>
    <row r="470" spans="1:50" ht="15">
      <c r="A470" s="68" t="s">
        <v>201</v>
      </c>
      <c r="B470" s="88">
        <f t="shared" si="14"/>
        <v>1</v>
      </c>
      <c r="C470" s="26">
        <v>26851</v>
      </c>
      <c r="D470" s="26" t="s">
        <v>797</v>
      </c>
      <c r="E470" s="89" t="s">
        <v>800</v>
      </c>
      <c r="F470" s="128" t="s">
        <v>800</v>
      </c>
      <c r="G470" s="133">
        <v>30038835</v>
      </c>
      <c r="H470" s="129">
        <v>41585</v>
      </c>
      <c r="I470" s="27">
        <v>41585</v>
      </c>
      <c r="J470" s="28">
        <v>-8551.48</v>
      </c>
      <c r="K470" s="130" t="s">
        <v>204</v>
      </c>
      <c r="L470" s="28">
        <f t="shared" si="15"/>
        <v>8551.48</v>
      </c>
      <c r="M470" s="123">
        <v>0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6"/>
      <c r="AX470" s="6"/>
    </row>
    <row r="471" spans="1:50" ht="15">
      <c r="A471" s="68" t="s">
        <v>201</v>
      </c>
      <c r="B471" s="88">
        <f t="shared" si="14"/>
        <v>1</v>
      </c>
      <c r="C471" s="26">
        <v>26851</v>
      </c>
      <c r="D471" s="26" t="s">
        <v>797</v>
      </c>
      <c r="E471" s="89" t="s">
        <v>801</v>
      </c>
      <c r="F471" s="128" t="s">
        <v>801</v>
      </c>
      <c r="G471" s="133">
        <v>30038558</v>
      </c>
      <c r="H471" s="129">
        <v>41555</v>
      </c>
      <c r="I471" s="27">
        <v>41555</v>
      </c>
      <c r="J471" s="28">
        <v>-2155.91</v>
      </c>
      <c r="K471" s="130" t="s">
        <v>204</v>
      </c>
      <c r="L471" s="28">
        <f t="shared" si="15"/>
        <v>2155.91</v>
      </c>
      <c r="M471" s="123">
        <v>0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6"/>
      <c r="AX471" s="6"/>
    </row>
    <row r="472" spans="1:50" ht="15">
      <c r="A472" s="68" t="s">
        <v>201</v>
      </c>
      <c r="B472" s="88">
        <f t="shared" si="14"/>
        <v>1</v>
      </c>
      <c r="C472" s="26">
        <v>28419</v>
      </c>
      <c r="D472" s="26" t="s">
        <v>802</v>
      </c>
      <c r="E472" s="89" t="s">
        <v>803</v>
      </c>
      <c r="F472" s="128" t="s">
        <v>204</v>
      </c>
      <c r="G472" s="133">
        <v>30038657</v>
      </c>
      <c r="H472" s="129">
        <v>41544</v>
      </c>
      <c r="I472" s="27">
        <v>41571</v>
      </c>
      <c r="J472" s="28">
        <v>-4230</v>
      </c>
      <c r="K472" s="130" t="s">
        <v>204</v>
      </c>
      <c r="L472" s="28">
        <f t="shared" si="15"/>
        <v>4230</v>
      </c>
      <c r="M472" s="123">
        <v>27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6"/>
      <c r="AX472" s="6"/>
    </row>
    <row r="473" spans="1:50" ht="15">
      <c r="A473" s="68" t="s">
        <v>201</v>
      </c>
      <c r="B473" s="88">
        <f t="shared" si="14"/>
        <v>1</v>
      </c>
      <c r="C473" s="26">
        <v>28419</v>
      </c>
      <c r="D473" s="26" t="s">
        <v>802</v>
      </c>
      <c r="E473" s="89" t="s">
        <v>804</v>
      </c>
      <c r="F473" s="128" t="s">
        <v>204</v>
      </c>
      <c r="G473" s="133">
        <v>30038872</v>
      </c>
      <c r="H473" s="129">
        <v>41576</v>
      </c>
      <c r="I473" s="27">
        <v>41592</v>
      </c>
      <c r="J473" s="28">
        <v>-4200</v>
      </c>
      <c r="K473" s="130" t="s">
        <v>204</v>
      </c>
      <c r="L473" s="28">
        <f t="shared" si="15"/>
        <v>4200</v>
      </c>
      <c r="M473" s="123">
        <v>16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6"/>
      <c r="AX473" s="6"/>
    </row>
    <row r="474" spans="1:50" ht="15">
      <c r="A474" s="68" t="s">
        <v>201</v>
      </c>
      <c r="B474" s="88">
        <f t="shared" si="14"/>
        <v>1</v>
      </c>
      <c r="C474" s="26">
        <v>28419</v>
      </c>
      <c r="D474" s="26" t="s">
        <v>802</v>
      </c>
      <c r="E474" s="89" t="s">
        <v>805</v>
      </c>
      <c r="F474" s="128" t="s">
        <v>204</v>
      </c>
      <c r="G474" s="133">
        <v>30039066</v>
      </c>
      <c r="H474" s="129">
        <v>41599</v>
      </c>
      <c r="I474" s="27">
        <v>41613</v>
      </c>
      <c r="J474" s="28">
        <v>-5130</v>
      </c>
      <c r="K474" s="130" t="s">
        <v>204</v>
      </c>
      <c r="L474" s="28">
        <f t="shared" si="15"/>
        <v>5130</v>
      </c>
      <c r="M474" s="123">
        <v>14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6"/>
      <c r="AX474" s="6"/>
    </row>
    <row r="475" spans="1:50" ht="15">
      <c r="A475" s="68" t="s">
        <v>201</v>
      </c>
      <c r="B475" s="88">
        <f t="shared" si="14"/>
        <v>1</v>
      </c>
      <c r="C475" s="26">
        <v>28419</v>
      </c>
      <c r="D475" s="26" t="s">
        <v>802</v>
      </c>
      <c r="E475" s="89" t="s">
        <v>806</v>
      </c>
      <c r="F475" s="128" t="s">
        <v>204</v>
      </c>
      <c r="G475" s="133">
        <v>30039144</v>
      </c>
      <c r="H475" s="129">
        <v>41613</v>
      </c>
      <c r="I475" s="27">
        <v>41627</v>
      </c>
      <c r="J475" s="28">
        <v>-4680</v>
      </c>
      <c r="K475" s="130" t="s">
        <v>204</v>
      </c>
      <c r="L475" s="28">
        <f t="shared" si="15"/>
        <v>4680</v>
      </c>
      <c r="M475" s="123">
        <v>14</v>
      </c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6"/>
      <c r="AX475" s="6"/>
    </row>
    <row r="476" spans="1:50" ht="15">
      <c r="A476" s="68" t="s">
        <v>201</v>
      </c>
      <c r="B476" s="88">
        <f t="shared" si="14"/>
        <v>1</v>
      </c>
      <c r="C476" s="26">
        <v>29048</v>
      </c>
      <c r="D476" s="26" t="s">
        <v>807</v>
      </c>
      <c r="E476" s="89" t="s">
        <v>808</v>
      </c>
      <c r="F476" s="128" t="s">
        <v>204</v>
      </c>
      <c r="G476" s="133">
        <v>30038873</v>
      </c>
      <c r="H476" s="129">
        <v>41381</v>
      </c>
      <c r="I476" s="27">
        <v>41592</v>
      </c>
      <c r="J476" s="28">
        <v>-42.8</v>
      </c>
      <c r="K476" s="130" t="s">
        <v>204</v>
      </c>
      <c r="L476" s="28">
        <f t="shared" si="15"/>
        <v>42.8</v>
      </c>
      <c r="M476" s="123">
        <v>211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6"/>
      <c r="AX476" s="6"/>
    </row>
    <row r="477" spans="1:50" ht="15">
      <c r="A477" s="68" t="s">
        <v>201</v>
      </c>
      <c r="B477" s="88">
        <f t="shared" si="14"/>
        <v>1</v>
      </c>
      <c r="C477" s="26">
        <v>29203</v>
      </c>
      <c r="D477" s="26" t="s">
        <v>809</v>
      </c>
      <c r="E477" s="89" t="s">
        <v>810</v>
      </c>
      <c r="F477" s="128" t="s">
        <v>204</v>
      </c>
      <c r="G477" s="133">
        <v>30038710</v>
      </c>
      <c r="H477" s="129">
        <v>41565</v>
      </c>
      <c r="I477" s="27">
        <v>41578</v>
      </c>
      <c r="J477" s="28">
        <v>-56.75</v>
      </c>
      <c r="K477" s="130" t="s">
        <v>204</v>
      </c>
      <c r="L477" s="28">
        <f t="shared" si="15"/>
        <v>56.75</v>
      </c>
      <c r="M477" s="123">
        <v>13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6"/>
      <c r="AX477" s="6"/>
    </row>
    <row r="478" spans="1:50" ht="15">
      <c r="A478" s="68" t="s">
        <v>201</v>
      </c>
      <c r="B478" s="88">
        <f t="shared" si="14"/>
        <v>1</v>
      </c>
      <c r="C478" s="26">
        <v>29203</v>
      </c>
      <c r="D478" s="26" t="s">
        <v>809</v>
      </c>
      <c r="E478" s="89" t="s">
        <v>811</v>
      </c>
      <c r="F478" s="128" t="s">
        <v>204</v>
      </c>
      <c r="G478" s="133">
        <v>30038711</v>
      </c>
      <c r="H478" s="129">
        <v>41565</v>
      </c>
      <c r="I478" s="27">
        <v>41578</v>
      </c>
      <c r="J478" s="28">
        <v>-438.05</v>
      </c>
      <c r="K478" s="130" t="s">
        <v>204</v>
      </c>
      <c r="L478" s="28">
        <f t="shared" si="15"/>
        <v>438.05</v>
      </c>
      <c r="M478" s="123">
        <v>13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6"/>
      <c r="AX478" s="6"/>
    </row>
    <row r="479" spans="1:50" ht="15">
      <c r="A479" s="68" t="s">
        <v>201</v>
      </c>
      <c r="B479" s="88">
        <f t="shared" si="14"/>
        <v>1</v>
      </c>
      <c r="C479" s="26">
        <v>29203</v>
      </c>
      <c r="D479" s="26" t="s">
        <v>809</v>
      </c>
      <c r="E479" s="89" t="s">
        <v>812</v>
      </c>
      <c r="F479" s="128" t="s">
        <v>204</v>
      </c>
      <c r="G479" s="133">
        <v>30038713</v>
      </c>
      <c r="H479" s="129">
        <v>41565</v>
      </c>
      <c r="I479" s="27">
        <v>41578</v>
      </c>
      <c r="J479" s="28">
        <v>-86.55</v>
      </c>
      <c r="K479" s="130" t="s">
        <v>204</v>
      </c>
      <c r="L479" s="28">
        <f t="shared" si="15"/>
        <v>86.55</v>
      </c>
      <c r="M479" s="123">
        <v>13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6"/>
      <c r="AX479" s="6"/>
    </row>
    <row r="480" spans="1:50" ht="15">
      <c r="A480" s="68" t="s">
        <v>201</v>
      </c>
      <c r="B480" s="88">
        <f t="shared" si="14"/>
        <v>1</v>
      </c>
      <c r="C480" s="26">
        <v>29203</v>
      </c>
      <c r="D480" s="26" t="s">
        <v>809</v>
      </c>
      <c r="E480" s="89" t="s">
        <v>813</v>
      </c>
      <c r="F480" s="128" t="s">
        <v>204</v>
      </c>
      <c r="G480" s="133">
        <v>30038712</v>
      </c>
      <c r="H480" s="129">
        <v>41565</v>
      </c>
      <c r="I480" s="27">
        <v>41578</v>
      </c>
      <c r="J480" s="28">
        <v>-64.8</v>
      </c>
      <c r="K480" s="130" t="s">
        <v>204</v>
      </c>
      <c r="L480" s="28">
        <f t="shared" si="15"/>
        <v>64.8</v>
      </c>
      <c r="M480" s="123">
        <v>13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6"/>
      <c r="AX480" s="6"/>
    </row>
    <row r="481" spans="1:50" ht="15">
      <c r="A481" s="68" t="s">
        <v>201</v>
      </c>
      <c r="B481" s="88">
        <f t="shared" si="14"/>
        <v>1</v>
      </c>
      <c r="C481" s="26">
        <v>29203</v>
      </c>
      <c r="D481" s="26" t="s">
        <v>809</v>
      </c>
      <c r="E481" s="89" t="s">
        <v>814</v>
      </c>
      <c r="F481" s="128" t="s">
        <v>204</v>
      </c>
      <c r="G481" s="133">
        <v>30038714</v>
      </c>
      <c r="H481" s="129">
        <v>41565</v>
      </c>
      <c r="I481" s="27">
        <v>41578</v>
      </c>
      <c r="J481" s="28">
        <v>-118.08</v>
      </c>
      <c r="K481" s="130" t="s">
        <v>204</v>
      </c>
      <c r="L481" s="28">
        <f t="shared" si="15"/>
        <v>118.08</v>
      </c>
      <c r="M481" s="123">
        <v>13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6"/>
      <c r="AX481" s="6"/>
    </row>
    <row r="482" spans="1:50" ht="15">
      <c r="A482" s="68" t="s">
        <v>201</v>
      </c>
      <c r="B482" s="88">
        <f t="shared" si="14"/>
        <v>1</v>
      </c>
      <c r="C482" s="26">
        <v>29203</v>
      </c>
      <c r="D482" s="26" t="s">
        <v>809</v>
      </c>
      <c r="E482" s="89" t="s">
        <v>815</v>
      </c>
      <c r="F482" s="128" t="s">
        <v>204</v>
      </c>
      <c r="G482" s="133">
        <v>30038574</v>
      </c>
      <c r="H482" s="129">
        <v>41552</v>
      </c>
      <c r="I482" s="27">
        <v>41564</v>
      </c>
      <c r="J482" s="28">
        <v>-34.44</v>
      </c>
      <c r="K482" s="130" t="s">
        <v>204</v>
      </c>
      <c r="L482" s="28">
        <f t="shared" si="15"/>
        <v>34.44</v>
      </c>
      <c r="M482" s="123">
        <v>12</v>
      </c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6"/>
      <c r="AX482" s="6"/>
    </row>
    <row r="483" spans="1:50" ht="15">
      <c r="A483" s="68" t="s">
        <v>201</v>
      </c>
      <c r="B483" s="88">
        <f t="shared" si="14"/>
        <v>1</v>
      </c>
      <c r="C483" s="26">
        <v>29203</v>
      </c>
      <c r="D483" s="26" t="s">
        <v>809</v>
      </c>
      <c r="E483" s="89" t="s">
        <v>816</v>
      </c>
      <c r="F483" s="128" t="s">
        <v>204</v>
      </c>
      <c r="G483" s="133">
        <v>30038576</v>
      </c>
      <c r="H483" s="129">
        <v>41552</v>
      </c>
      <c r="I483" s="27">
        <v>41564</v>
      </c>
      <c r="J483" s="28">
        <v>-224.14</v>
      </c>
      <c r="K483" s="130" t="s">
        <v>204</v>
      </c>
      <c r="L483" s="28">
        <f t="shared" si="15"/>
        <v>224.14</v>
      </c>
      <c r="M483" s="123">
        <v>12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6"/>
      <c r="AX483" s="6"/>
    </row>
    <row r="484" spans="1:50" ht="15">
      <c r="A484" s="68" t="s">
        <v>201</v>
      </c>
      <c r="B484" s="88">
        <f t="shared" si="14"/>
        <v>1</v>
      </c>
      <c r="C484" s="26">
        <v>29203</v>
      </c>
      <c r="D484" s="26" t="s">
        <v>809</v>
      </c>
      <c r="E484" s="89" t="s">
        <v>817</v>
      </c>
      <c r="F484" s="128" t="s">
        <v>204</v>
      </c>
      <c r="G484" s="133">
        <v>30038577</v>
      </c>
      <c r="H484" s="129">
        <v>41552</v>
      </c>
      <c r="I484" s="27">
        <v>41564</v>
      </c>
      <c r="J484" s="28">
        <v>-342.22</v>
      </c>
      <c r="K484" s="130" t="s">
        <v>204</v>
      </c>
      <c r="L484" s="28">
        <f t="shared" si="15"/>
        <v>342.22</v>
      </c>
      <c r="M484" s="123">
        <v>12</v>
      </c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6"/>
      <c r="AX484" s="6"/>
    </row>
    <row r="485" spans="1:50" ht="15">
      <c r="A485" s="68" t="s">
        <v>201</v>
      </c>
      <c r="B485" s="88">
        <f t="shared" si="14"/>
        <v>1</v>
      </c>
      <c r="C485" s="26">
        <v>29203</v>
      </c>
      <c r="D485" s="26" t="s">
        <v>809</v>
      </c>
      <c r="E485" s="89" t="s">
        <v>818</v>
      </c>
      <c r="F485" s="128" t="s">
        <v>204</v>
      </c>
      <c r="G485" s="133">
        <v>30038578</v>
      </c>
      <c r="H485" s="129">
        <v>41552</v>
      </c>
      <c r="I485" s="27">
        <v>41564</v>
      </c>
      <c r="J485" s="28">
        <v>-135.3</v>
      </c>
      <c r="K485" s="130" t="s">
        <v>204</v>
      </c>
      <c r="L485" s="28">
        <f t="shared" si="15"/>
        <v>135.3</v>
      </c>
      <c r="M485" s="123">
        <v>12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6"/>
      <c r="AX485" s="6"/>
    </row>
    <row r="486" spans="1:50" ht="15">
      <c r="A486" s="68" t="s">
        <v>201</v>
      </c>
      <c r="B486" s="88">
        <f t="shared" si="14"/>
        <v>1</v>
      </c>
      <c r="C486" s="26">
        <v>29203</v>
      </c>
      <c r="D486" s="26" t="s">
        <v>809</v>
      </c>
      <c r="E486" s="89" t="s">
        <v>819</v>
      </c>
      <c r="F486" s="128" t="s">
        <v>204</v>
      </c>
      <c r="G486" s="133">
        <v>30038575</v>
      </c>
      <c r="H486" s="129">
        <v>41552</v>
      </c>
      <c r="I486" s="27">
        <v>41564</v>
      </c>
      <c r="J486" s="28">
        <v>-64.8</v>
      </c>
      <c r="K486" s="130" t="s">
        <v>204</v>
      </c>
      <c r="L486" s="28">
        <f t="shared" si="15"/>
        <v>64.8</v>
      </c>
      <c r="M486" s="123">
        <v>12</v>
      </c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6"/>
      <c r="AX486" s="6"/>
    </row>
    <row r="487" spans="1:50" ht="15">
      <c r="A487" s="68" t="s">
        <v>201</v>
      </c>
      <c r="B487" s="88">
        <f t="shared" si="14"/>
        <v>1</v>
      </c>
      <c r="C487" s="26">
        <v>29203</v>
      </c>
      <c r="D487" s="26" t="s">
        <v>809</v>
      </c>
      <c r="E487" s="89" t="s">
        <v>820</v>
      </c>
      <c r="F487" s="128" t="s">
        <v>204</v>
      </c>
      <c r="G487" s="133">
        <v>30038581</v>
      </c>
      <c r="H487" s="129">
        <v>41552</v>
      </c>
      <c r="I487" s="27">
        <v>41564</v>
      </c>
      <c r="J487" s="28">
        <v>-433.9</v>
      </c>
      <c r="K487" s="130" t="s">
        <v>204</v>
      </c>
      <c r="L487" s="28">
        <f t="shared" si="15"/>
        <v>433.9</v>
      </c>
      <c r="M487" s="123">
        <v>12</v>
      </c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6"/>
      <c r="AX487" s="6"/>
    </row>
    <row r="488" spans="1:50" ht="15">
      <c r="A488" s="68" t="s">
        <v>201</v>
      </c>
      <c r="B488" s="88">
        <f t="shared" si="14"/>
        <v>1</v>
      </c>
      <c r="C488" s="26">
        <v>29203</v>
      </c>
      <c r="D488" s="26" t="s">
        <v>809</v>
      </c>
      <c r="E488" s="89" t="s">
        <v>821</v>
      </c>
      <c r="F488" s="128" t="s">
        <v>204</v>
      </c>
      <c r="G488" s="133">
        <v>30038579</v>
      </c>
      <c r="H488" s="129">
        <v>41552</v>
      </c>
      <c r="I488" s="27">
        <v>41564</v>
      </c>
      <c r="J488" s="28">
        <v>-64.8</v>
      </c>
      <c r="K488" s="130" t="s">
        <v>204</v>
      </c>
      <c r="L488" s="28">
        <f t="shared" si="15"/>
        <v>64.8</v>
      </c>
      <c r="M488" s="123">
        <v>12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6"/>
      <c r="AX488" s="6"/>
    </row>
    <row r="489" spans="1:50" ht="15">
      <c r="A489" s="68" t="s">
        <v>201</v>
      </c>
      <c r="B489" s="88">
        <f t="shared" si="14"/>
        <v>1</v>
      </c>
      <c r="C489" s="26">
        <v>29203</v>
      </c>
      <c r="D489" s="26" t="s">
        <v>809</v>
      </c>
      <c r="E489" s="89" t="s">
        <v>822</v>
      </c>
      <c r="F489" s="128" t="s">
        <v>204</v>
      </c>
      <c r="G489" s="133">
        <v>30038580</v>
      </c>
      <c r="H489" s="129">
        <v>41552</v>
      </c>
      <c r="I489" s="27">
        <v>41564</v>
      </c>
      <c r="J489" s="28">
        <v>-56.75</v>
      </c>
      <c r="K489" s="130" t="s">
        <v>204</v>
      </c>
      <c r="L489" s="28">
        <f t="shared" si="15"/>
        <v>56.75</v>
      </c>
      <c r="M489" s="123">
        <v>12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6"/>
      <c r="AX489" s="6"/>
    </row>
    <row r="490" spans="1:50" ht="15">
      <c r="A490" s="68" t="s">
        <v>201</v>
      </c>
      <c r="B490" s="88">
        <f t="shared" si="14"/>
        <v>1</v>
      </c>
      <c r="C490" s="26">
        <v>29203</v>
      </c>
      <c r="D490" s="26" t="s">
        <v>809</v>
      </c>
      <c r="E490" s="89" t="s">
        <v>823</v>
      </c>
      <c r="F490" s="128" t="s">
        <v>204</v>
      </c>
      <c r="G490" s="133">
        <v>30038716</v>
      </c>
      <c r="H490" s="129">
        <v>41535</v>
      </c>
      <c r="I490" s="27">
        <v>41578</v>
      </c>
      <c r="J490" s="28">
        <v>-105.78</v>
      </c>
      <c r="K490" s="130" t="s">
        <v>204</v>
      </c>
      <c r="L490" s="28">
        <f t="shared" si="15"/>
        <v>105.78</v>
      </c>
      <c r="M490" s="123">
        <v>43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6"/>
      <c r="AX490" s="6"/>
    </row>
    <row r="491" spans="1:50" ht="15">
      <c r="A491" s="68" t="s">
        <v>201</v>
      </c>
      <c r="B491" s="88">
        <f t="shared" si="14"/>
        <v>1</v>
      </c>
      <c r="C491" s="26">
        <v>29203</v>
      </c>
      <c r="D491" s="26" t="s">
        <v>809</v>
      </c>
      <c r="E491" s="89" t="s">
        <v>824</v>
      </c>
      <c r="F491" s="128" t="s">
        <v>204</v>
      </c>
      <c r="G491" s="133">
        <v>30038715</v>
      </c>
      <c r="H491" s="129">
        <v>41565</v>
      </c>
      <c r="I491" s="27">
        <v>41578</v>
      </c>
      <c r="J491" s="28">
        <v>-64.8</v>
      </c>
      <c r="K491" s="130" t="s">
        <v>204</v>
      </c>
      <c r="L491" s="28">
        <f t="shared" si="15"/>
        <v>64.8</v>
      </c>
      <c r="M491" s="123">
        <v>13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6"/>
      <c r="AX491" s="6"/>
    </row>
    <row r="492" spans="1:50" ht="15">
      <c r="A492" s="68" t="s">
        <v>201</v>
      </c>
      <c r="B492" s="88">
        <f t="shared" si="14"/>
        <v>1</v>
      </c>
      <c r="C492" s="26">
        <v>29203</v>
      </c>
      <c r="D492" s="26" t="s">
        <v>809</v>
      </c>
      <c r="E492" s="89" t="s">
        <v>825</v>
      </c>
      <c r="F492" s="128" t="s">
        <v>204</v>
      </c>
      <c r="G492" s="133">
        <v>30039013</v>
      </c>
      <c r="H492" s="129">
        <v>41593</v>
      </c>
      <c r="I492" s="27">
        <v>41606</v>
      </c>
      <c r="J492" s="28">
        <v>-201.24</v>
      </c>
      <c r="K492" s="130" t="s">
        <v>204</v>
      </c>
      <c r="L492" s="28">
        <f t="shared" si="15"/>
        <v>201.24</v>
      </c>
      <c r="M492" s="123">
        <v>13</v>
      </c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6"/>
      <c r="AX492" s="6"/>
    </row>
    <row r="493" spans="1:50" ht="15">
      <c r="A493" s="68" t="s">
        <v>201</v>
      </c>
      <c r="B493" s="88">
        <f t="shared" si="14"/>
        <v>1</v>
      </c>
      <c r="C493" s="26">
        <v>29203</v>
      </c>
      <c r="D493" s="26" t="s">
        <v>809</v>
      </c>
      <c r="E493" s="89" t="s">
        <v>826</v>
      </c>
      <c r="F493" s="128" t="s">
        <v>204</v>
      </c>
      <c r="G493" s="133">
        <v>30039016</v>
      </c>
      <c r="H493" s="129">
        <v>41593</v>
      </c>
      <c r="I493" s="27">
        <v>41606</v>
      </c>
      <c r="J493" s="28">
        <v>-362.85</v>
      </c>
      <c r="K493" s="130" t="s">
        <v>204</v>
      </c>
      <c r="L493" s="28">
        <f t="shared" si="15"/>
        <v>362.85</v>
      </c>
      <c r="M493" s="123">
        <v>13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6"/>
      <c r="AX493" s="6"/>
    </row>
    <row r="494" spans="1:50" ht="15">
      <c r="A494" s="68" t="s">
        <v>201</v>
      </c>
      <c r="B494" s="88">
        <f t="shared" si="14"/>
        <v>1</v>
      </c>
      <c r="C494" s="26">
        <v>29203</v>
      </c>
      <c r="D494" s="26" t="s">
        <v>809</v>
      </c>
      <c r="E494" s="89" t="s">
        <v>827</v>
      </c>
      <c r="F494" s="128" t="s">
        <v>204</v>
      </c>
      <c r="G494" s="133">
        <v>30039014</v>
      </c>
      <c r="H494" s="129">
        <v>41593</v>
      </c>
      <c r="I494" s="27">
        <v>41606</v>
      </c>
      <c r="J494" s="28">
        <v>-325.34</v>
      </c>
      <c r="K494" s="130" t="s">
        <v>204</v>
      </c>
      <c r="L494" s="28">
        <f t="shared" si="15"/>
        <v>325.34</v>
      </c>
      <c r="M494" s="123">
        <v>13</v>
      </c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6"/>
      <c r="AX494" s="6"/>
    </row>
    <row r="495" spans="1:50" ht="15">
      <c r="A495" s="68" t="s">
        <v>201</v>
      </c>
      <c r="B495" s="88">
        <f t="shared" si="14"/>
        <v>1</v>
      </c>
      <c r="C495" s="26">
        <v>29203</v>
      </c>
      <c r="D495" s="26" t="s">
        <v>809</v>
      </c>
      <c r="E495" s="89" t="s">
        <v>828</v>
      </c>
      <c r="F495" s="128" t="s">
        <v>204</v>
      </c>
      <c r="G495" s="133">
        <v>30039015</v>
      </c>
      <c r="H495" s="129">
        <v>41593</v>
      </c>
      <c r="I495" s="27">
        <v>41606</v>
      </c>
      <c r="J495" s="28">
        <v>-22.7</v>
      </c>
      <c r="K495" s="130" t="s">
        <v>204</v>
      </c>
      <c r="L495" s="28">
        <f t="shared" si="15"/>
        <v>22.7</v>
      </c>
      <c r="M495" s="123">
        <v>13</v>
      </c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6"/>
      <c r="AX495" s="6"/>
    </row>
    <row r="496" spans="1:50" ht="15">
      <c r="A496" s="68" t="s">
        <v>201</v>
      </c>
      <c r="B496" s="88">
        <f t="shared" si="14"/>
        <v>1</v>
      </c>
      <c r="C496" s="26">
        <v>34835</v>
      </c>
      <c r="D496" s="26" t="s">
        <v>829</v>
      </c>
      <c r="E496" s="89" t="s">
        <v>830</v>
      </c>
      <c r="F496" s="128" t="s">
        <v>204</v>
      </c>
      <c r="G496" s="133">
        <v>30039152</v>
      </c>
      <c r="H496" s="129">
        <v>41621</v>
      </c>
      <c r="I496" s="27">
        <v>41627</v>
      </c>
      <c r="J496" s="28">
        <v>-541.2</v>
      </c>
      <c r="K496" s="130" t="s">
        <v>204</v>
      </c>
      <c r="L496" s="28">
        <f t="shared" si="15"/>
        <v>541.2</v>
      </c>
      <c r="M496" s="123">
        <v>6</v>
      </c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6"/>
      <c r="AX496" s="6"/>
    </row>
    <row r="497" spans="1:50" ht="15">
      <c r="A497" s="68" t="s">
        <v>201</v>
      </c>
      <c r="B497" s="88">
        <f t="shared" si="14"/>
        <v>1</v>
      </c>
      <c r="C497" s="26">
        <v>38911</v>
      </c>
      <c r="D497" s="26" t="s">
        <v>831</v>
      </c>
      <c r="E497" s="89" t="s">
        <v>832</v>
      </c>
      <c r="F497" s="128" t="s">
        <v>204</v>
      </c>
      <c r="G497" s="133">
        <v>30038610</v>
      </c>
      <c r="H497" s="129">
        <v>41542</v>
      </c>
      <c r="I497" s="27">
        <v>41564</v>
      </c>
      <c r="J497" s="28">
        <v>-106</v>
      </c>
      <c r="K497" s="130" t="s">
        <v>204</v>
      </c>
      <c r="L497" s="28">
        <f t="shared" si="15"/>
        <v>106</v>
      </c>
      <c r="M497" s="123">
        <v>22</v>
      </c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6"/>
      <c r="AX497" s="6"/>
    </row>
    <row r="498" spans="1:50" ht="15">
      <c r="A498" s="68" t="s">
        <v>201</v>
      </c>
      <c r="B498" s="88">
        <f t="shared" si="14"/>
        <v>1</v>
      </c>
      <c r="C498" s="26">
        <v>41628</v>
      </c>
      <c r="D498" s="26" t="s">
        <v>833</v>
      </c>
      <c r="E498" s="89" t="s">
        <v>834</v>
      </c>
      <c r="F498" s="128" t="s">
        <v>204</v>
      </c>
      <c r="G498" s="133">
        <v>30038814</v>
      </c>
      <c r="H498" s="129">
        <v>41562</v>
      </c>
      <c r="I498" s="27">
        <v>41585</v>
      </c>
      <c r="J498" s="28">
        <v>-1637.4</v>
      </c>
      <c r="K498" s="130" t="s">
        <v>204</v>
      </c>
      <c r="L498" s="28">
        <f t="shared" si="15"/>
        <v>1637.4</v>
      </c>
      <c r="M498" s="123">
        <v>23</v>
      </c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6"/>
      <c r="AX498" s="6"/>
    </row>
    <row r="499" spans="1:50" ht="15">
      <c r="A499" s="68" t="s">
        <v>201</v>
      </c>
      <c r="B499" s="88">
        <f t="shared" si="14"/>
        <v>1</v>
      </c>
      <c r="C499" s="26">
        <v>44232</v>
      </c>
      <c r="D499" s="26" t="s">
        <v>835</v>
      </c>
      <c r="E499" s="89" t="s">
        <v>836</v>
      </c>
      <c r="F499" s="128" t="s">
        <v>204</v>
      </c>
      <c r="G499" s="133">
        <v>30038718</v>
      </c>
      <c r="H499" s="129">
        <v>41565</v>
      </c>
      <c r="I499" s="27">
        <v>41578</v>
      </c>
      <c r="J499" s="28">
        <v>-63.1</v>
      </c>
      <c r="K499" s="130" t="s">
        <v>204</v>
      </c>
      <c r="L499" s="28">
        <f t="shared" si="15"/>
        <v>63.1</v>
      </c>
      <c r="M499" s="123">
        <v>13</v>
      </c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6"/>
      <c r="AX499" s="6"/>
    </row>
    <row r="500" spans="1:50" ht="15">
      <c r="A500" s="68" t="s">
        <v>201</v>
      </c>
      <c r="B500" s="88">
        <f t="shared" si="14"/>
        <v>1</v>
      </c>
      <c r="C500" s="26">
        <v>51839</v>
      </c>
      <c r="D500" s="26" t="s">
        <v>837</v>
      </c>
      <c r="E500" s="89" t="s">
        <v>838</v>
      </c>
      <c r="F500" s="128" t="s">
        <v>204</v>
      </c>
      <c r="G500" s="133">
        <v>30038784</v>
      </c>
      <c r="H500" s="129">
        <v>41561</v>
      </c>
      <c r="I500" s="27">
        <v>41585</v>
      </c>
      <c r="J500" s="28">
        <v>-799.5</v>
      </c>
      <c r="K500" s="130" t="s">
        <v>204</v>
      </c>
      <c r="L500" s="28">
        <f t="shared" si="15"/>
        <v>799.5</v>
      </c>
      <c r="M500" s="123">
        <v>24</v>
      </c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6"/>
      <c r="AX500" s="6"/>
    </row>
    <row r="501" spans="1:50" ht="15">
      <c r="A501" s="68" t="s">
        <v>201</v>
      </c>
      <c r="B501" s="88">
        <f t="shared" si="14"/>
        <v>1</v>
      </c>
      <c r="C501" s="26">
        <v>51839</v>
      </c>
      <c r="D501" s="26" t="s">
        <v>837</v>
      </c>
      <c r="E501" s="89" t="s">
        <v>839</v>
      </c>
      <c r="F501" s="128" t="s">
        <v>204</v>
      </c>
      <c r="G501" s="133">
        <v>30039038</v>
      </c>
      <c r="H501" s="129">
        <v>41592</v>
      </c>
      <c r="I501" s="27">
        <v>41606</v>
      </c>
      <c r="J501" s="28">
        <v>-3942.15</v>
      </c>
      <c r="K501" s="130" t="s">
        <v>204</v>
      </c>
      <c r="L501" s="28">
        <f t="shared" si="15"/>
        <v>3942.15</v>
      </c>
      <c r="M501" s="123">
        <v>14</v>
      </c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6"/>
      <c r="AX501" s="6"/>
    </row>
    <row r="502" spans="1:50" ht="15">
      <c r="A502" s="68" t="s">
        <v>201</v>
      </c>
      <c r="B502" s="88">
        <f t="shared" si="14"/>
        <v>1</v>
      </c>
      <c r="C502" s="26">
        <v>54850</v>
      </c>
      <c r="D502" s="26" t="s">
        <v>840</v>
      </c>
      <c r="E502" s="89" t="s">
        <v>841</v>
      </c>
      <c r="F502" s="128" t="s">
        <v>204</v>
      </c>
      <c r="G502" s="133">
        <v>30038651</v>
      </c>
      <c r="H502" s="129">
        <v>41529</v>
      </c>
      <c r="I502" s="27">
        <v>41571</v>
      </c>
      <c r="J502" s="28">
        <v>-106.94</v>
      </c>
      <c r="K502" s="130" t="s">
        <v>204</v>
      </c>
      <c r="L502" s="28">
        <f t="shared" si="15"/>
        <v>106.94</v>
      </c>
      <c r="M502" s="123">
        <v>42</v>
      </c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6"/>
      <c r="AX502" s="6"/>
    </row>
    <row r="503" spans="1:50" ht="15">
      <c r="A503" s="68" t="s">
        <v>201</v>
      </c>
      <c r="B503" s="88">
        <f t="shared" si="14"/>
        <v>1</v>
      </c>
      <c r="C503" s="26">
        <v>54850</v>
      </c>
      <c r="D503" s="26" t="s">
        <v>840</v>
      </c>
      <c r="E503" s="89" t="s">
        <v>842</v>
      </c>
      <c r="F503" s="128" t="s">
        <v>204</v>
      </c>
      <c r="G503" s="133">
        <v>30038936</v>
      </c>
      <c r="H503" s="129">
        <v>41583</v>
      </c>
      <c r="I503" s="27">
        <v>41599</v>
      </c>
      <c r="J503" s="28">
        <v>-204.28</v>
      </c>
      <c r="K503" s="130" t="s">
        <v>204</v>
      </c>
      <c r="L503" s="28">
        <f t="shared" si="15"/>
        <v>204.28</v>
      </c>
      <c r="M503" s="123">
        <v>16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6"/>
      <c r="AX503" s="6"/>
    </row>
    <row r="504" spans="1:50" ht="15">
      <c r="A504" s="68" t="s">
        <v>201</v>
      </c>
      <c r="B504" s="88">
        <f t="shared" si="14"/>
        <v>1</v>
      </c>
      <c r="C504" s="26">
        <v>60452</v>
      </c>
      <c r="D504" s="26" t="s">
        <v>843</v>
      </c>
      <c r="E504" s="89" t="s">
        <v>844</v>
      </c>
      <c r="F504" s="128" t="s">
        <v>204</v>
      </c>
      <c r="G504" s="133">
        <v>30038902</v>
      </c>
      <c r="H504" s="129">
        <v>41579</v>
      </c>
      <c r="I504" s="27">
        <v>41599</v>
      </c>
      <c r="J504" s="28">
        <v>-3239</v>
      </c>
      <c r="K504" s="130" t="s">
        <v>204</v>
      </c>
      <c r="L504" s="28">
        <f t="shared" si="15"/>
        <v>3239</v>
      </c>
      <c r="M504" s="123">
        <v>20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6"/>
      <c r="AX504" s="6"/>
    </row>
    <row r="505" spans="1:50" ht="15">
      <c r="A505" s="68" t="s">
        <v>201</v>
      </c>
      <c r="B505" s="88">
        <f t="shared" si="14"/>
        <v>1</v>
      </c>
      <c r="C505" s="26">
        <v>60452</v>
      </c>
      <c r="D505" s="26" t="s">
        <v>843</v>
      </c>
      <c r="E505" s="89" t="s">
        <v>845</v>
      </c>
      <c r="F505" s="128" t="s">
        <v>204</v>
      </c>
      <c r="G505" s="133">
        <v>30038901</v>
      </c>
      <c r="H505" s="129">
        <v>41579</v>
      </c>
      <c r="I505" s="27">
        <v>41599</v>
      </c>
      <c r="J505" s="28">
        <v>-375.7</v>
      </c>
      <c r="K505" s="130" t="s">
        <v>204</v>
      </c>
      <c r="L505" s="28">
        <f t="shared" si="15"/>
        <v>375.7</v>
      </c>
      <c r="M505" s="123">
        <v>20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6"/>
      <c r="AX505" s="6"/>
    </row>
    <row r="506" spans="1:50" ht="15">
      <c r="A506" s="68" t="s">
        <v>201</v>
      </c>
      <c r="B506" s="88">
        <f t="shared" si="14"/>
        <v>1</v>
      </c>
      <c r="C506" s="26">
        <v>60452</v>
      </c>
      <c r="D506" s="26" t="s">
        <v>843</v>
      </c>
      <c r="E506" s="89" t="s">
        <v>846</v>
      </c>
      <c r="F506" s="128" t="s">
        <v>204</v>
      </c>
      <c r="G506" s="133">
        <v>30039146</v>
      </c>
      <c r="H506" s="129">
        <v>41621</v>
      </c>
      <c r="I506" s="27">
        <v>41627</v>
      </c>
      <c r="J506" s="28">
        <v>-489.6</v>
      </c>
      <c r="K506" s="130" t="s">
        <v>204</v>
      </c>
      <c r="L506" s="28">
        <f t="shared" si="15"/>
        <v>489.6</v>
      </c>
      <c r="M506" s="123">
        <v>6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6"/>
      <c r="AX506" s="6"/>
    </row>
    <row r="507" spans="1:50" ht="15">
      <c r="A507" s="68" t="s">
        <v>201</v>
      </c>
      <c r="B507" s="88">
        <f t="shared" si="14"/>
        <v>1</v>
      </c>
      <c r="C507" s="26">
        <v>80467</v>
      </c>
      <c r="D507" s="26" t="s">
        <v>847</v>
      </c>
      <c r="E507" s="89" t="s">
        <v>848</v>
      </c>
      <c r="F507" s="128" t="s">
        <v>204</v>
      </c>
      <c r="G507" s="133">
        <v>30038465</v>
      </c>
      <c r="H507" s="129">
        <v>41545</v>
      </c>
      <c r="I507" s="27">
        <v>41550</v>
      </c>
      <c r="J507" s="28">
        <v>-145.94</v>
      </c>
      <c r="K507" s="130" t="s">
        <v>204</v>
      </c>
      <c r="L507" s="28">
        <f t="shared" si="15"/>
        <v>145.94</v>
      </c>
      <c r="M507" s="123">
        <v>5</v>
      </c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6"/>
      <c r="AX507" s="6"/>
    </row>
    <row r="508" spans="1:50" ht="15">
      <c r="A508" s="68" t="s">
        <v>201</v>
      </c>
      <c r="B508" s="88">
        <f t="shared" si="14"/>
        <v>1</v>
      </c>
      <c r="C508" s="26">
        <v>80467</v>
      </c>
      <c r="D508" s="26" t="s">
        <v>847</v>
      </c>
      <c r="E508" s="89" t="s">
        <v>849</v>
      </c>
      <c r="F508" s="128" t="s">
        <v>204</v>
      </c>
      <c r="G508" s="133">
        <v>30038787</v>
      </c>
      <c r="H508" s="129">
        <v>41577</v>
      </c>
      <c r="I508" s="27">
        <v>41585</v>
      </c>
      <c r="J508" s="28">
        <v>-48.65</v>
      </c>
      <c r="K508" s="130" t="s">
        <v>204</v>
      </c>
      <c r="L508" s="28">
        <f t="shared" si="15"/>
        <v>48.65</v>
      </c>
      <c r="M508" s="123">
        <v>8</v>
      </c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6"/>
      <c r="AX508" s="6"/>
    </row>
    <row r="509" spans="1:50" ht="15">
      <c r="A509" s="68" t="s">
        <v>201</v>
      </c>
      <c r="B509" s="88">
        <f t="shared" si="14"/>
        <v>1</v>
      </c>
      <c r="C509" s="26">
        <v>80467</v>
      </c>
      <c r="D509" s="26" t="s">
        <v>847</v>
      </c>
      <c r="E509" s="89" t="s">
        <v>850</v>
      </c>
      <c r="F509" s="128" t="s">
        <v>204</v>
      </c>
      <c r="G509" s="133">
        <v>30038782</v>
      </c>
      <c r="H509" s="129">
        <v>41577</v>
      </c>
      <c r="I509" s="27">
        <v>41585</v>
      </c>
      <c r="J509" s="28">
        <v>-150</v>
      </c>
      <c r="K509" s="130" t="s">
        <v>204</v>
      </c>
      <c r="L509" s="28">
        <f t="shared" si="15"/>
        <v>150</v>
      </c>
      <c r="M509" s="123">
        <v>8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6"/>
      <c r="AX509" s="6"/>
    </row>
    <row r="510" spans="1:50" ht="15">
      <c r="A510" s="68" t="s">
        <v>201</v>
      </c>
      <c r="B510" s="88">
        <f t="shared" si="14"/>
        <v>1</v>
      </c>
      <c r="C510" s="26">
        <v>89122</v>
      </c>
      <c r="D510" s="26" t="s">
        <v>851</v>
      </c>
      <c r="E510" s="89" t="s">
        <v>852</v>
      </c>
      <c r="F510" s="128" t="s">
        <v>204</v>
      </c>
      <c r="G510" s="133">
        <v>30038564</v>
      </c>
      <c r="H510" s="129">
        <v>41550</v>
      </c>
      <c r="I510" s="27">
        <v>41557</v>
      </c>
      <c r="J510" s="28">
        <v>-1223.48</v>
      </c>
      <c r="K510" s="130" t="s">
        <v>204</v>
      </c>
      <c r="L510" s="28">
        <f t="shared" si="15"/>
        <v>1223.48</v>
      </c>
      <c r="M510" s="123">
        <v>7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6"/>
      <c r="AX510" s="6"/>
    </row>
    <row r="511" spans="1:50" ht="15">
      <c r="A511" s="68" t="s">
        <v>201</v>
      </c>
      <c r="B511" s="88">
        <f t="shared" si="14"/>
        <v>1</v>
      </c>
      <c r="C511" s="26">
        <v>89122</v>
      </c>
      <c r="D511" s="26" t="s">
        <v>851</v>
      </c>
      <c r="E511" s="89" t="s">
        <v>853</v>
      </c>
      <c r="F511" s="128" t="s">
        <v>204</v>
      </c>
      <c r="G511" s="133">
        <v>30038884</v>
      </c>
      <c r="H511" s="129">
        <v>41585</v>
      </c>
      <c r="I511" s="27">
        <v>41592</v>
      </c>
      <c r="J511" s="28">
        <v>-1055.08</v>
      </c>
      <c r="K511" s="130" t="s">
        <v>204</v>
      </c>
      <c r="L511" s="28">
        <f t="shared" si="15"/>
        <v>1055.08</v>
      </c>
      <c r="M511" s="123">
        <v>7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6"/>
      <c r="AX511" s="6"/>
    </row>
    <row r="512" spans="1:50" ht="15">
      <c r="A512" s="68" t="s">
        <v>201</v>
      </c>
      <c r="B512" s="88">
        <f t="shared" si="14"/>
        <v>1</v>
      </c>
      <c r="C512" s="26">
        <v>89122</v>
      </c>
      <c r="D512" s="26" t="s">
        <v>851</v>
      </c>
      <c r="E512" s="89" t="s">
        <v>854</v>
      </c>
      <c r="F512" s="128" t="s">
        <v>204</v>
      </c>
      <c r="G512" s="133">
        <v>30039181</v>
      </c>
      <c r="H512" s="129">
        <v>41618</v>
      </c>
      <c r="I512" s="27">
        <v>41627</v>
      </c>
      <c r="J512" s="28">
        <v>-1198.66</v>
      </c>
      <c r="K512" s="130" t="s">
        <v>204</v>
      </c>
      <c r="L512" s="28">
        <f t="shared" si="15"/>
        <v>1198.66</v>
      </c>
      <c r="M512" s="123">
        <v>9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6"/>
      <c r="AX512" s="6"/>
    </row>
    <row r="513" spans="1:50" ht="15">
      <c r="A513" s="68" t="s">
        <v>201</v>
      </c>
      <c r="B513" s="88">
        <f t="shared" si="14"/>
        <v>1</v>
      </c>
      <c r="C513" s="26">
        <v>104830</v>
      </c>
      <c r="D513" s="26" t="s">
        <v>855</v>
      </c>
      <c r="E513" s="89" t="s">
        <v>856</v>
      </c>
      <c r="F513" s="128" t="s">
        <v>204</v>
      </c>
      <c r="G513" s="133">
        <v>30039026</v>
      </c>
      <c r="H513" s="129">
        <v>41585</v>
      </c>
      <c r="I513" s="27">
        <v>41606</v>
      </c>
      <c r="J513" s="28">
        <v>-1309.95</v>
      </c>
      <c r="K513" s="130" t="s">
        <v>204</v>
      </c>
      <c r="L513" s="28">
        <f t="shared" si="15"/>
        <v>1309.95</v>
      </c>
      <c r="M513" s="123">
        <v>21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6"/>
      <c r="AX513" s="6"/>
    </row>
    <row r="514" spans="1:50" ht="15">
      <c r="A514" s="68" t="s">
        <v>201</v>
      </c>
      <c r="B514" s="88">
        <f t="shared" si="14"/>
        <v>1</v>
      </c>
      <c r="C514" s="26">
        <v>114915</v>
      </c>
      <c r="D514" s="26" t="s">
        <v>857</v>
      </c>
      <c r="E514" s="89" t="s">
        <v>858</v>
      </c>
      <c r="F514" s="128" t="s">
        <v>204</v>
      </c>
      <c r="G514" s="133">
        <v>30038836</v>
      </c>
      <c r="H514" s="129">
        <v>41550</v>
      </c>
      <c r="I514" s="27">
        <v>41591</v>
      </c>
      <c r="J514" s="28">
        <v>-107.19</v>
      </c>
      <c r="K514" s="130" t="s">
        <v>389</v>
      </c>
      <c r="L514" s="28">
        <f t="shared" si="15"/>
        <v>107.19</v>
      </c>
      <c r="M514" s="123">
        <v>41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6"/>
      <c r="AX514" s="6"/>
    </row>
    <row r="515" spans="1:50" ht="15">
      <c r="A515" s="68" t="s">
        <v>201</v>
      </c>
      <c r="B515" s="88">
        <f t="shared" si="14"/>
        <v>1</v>
      </c>
      <c r="C515" s="26">
        <v>114915</v>
      </c>
      <c r="D515" s="26" t="s">
        <v>857</v>
      </c>
      <c r="E515" s="89" t="s">
        <v>859</v>
      </c>
      <c r="F515" s="128" t="s">
        <v>204</v>
      </c>
      <c r="G515" s="133">
        <v>30039021</v>
      </c>
      <c r="H515" s="129">
        <v>41583</v>
      </c>
      <c r="I515" s="27">
        <v>41582</v>
      </c>
      <c r="J515" s="28">
        <v>-48.03</v>
      </c>
      <c r="K515" s="130" t="s">
        <v>389</v>
      </c>
      <c r="L515" s="28">
        <f t="shared" si="15"/>
        <v>48.03</v>
      </c>
      <c r="M515" s="123">
        <v>-1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6"/>
      <c r="AX515" s="6"/>
    </row>
    <row r="516" spans="1:50" ht="15">
      <c r="A516" s="68" t="s">
        <v>201</v>
      </c>
      <c r="B516" s="88">
        <f t="shared" si="14"/>
        <v>1</v>
      </c>
      <c r="C516" s="26">
        <v>114915</v>
      </c>
      <c r="D516" s="26" t="s">
        <v>857</v>
      </c>
      <c r="E516" s="89" t="s">
        <v>860</v>
      </c>
      <c r="F516" s="128" t="s">
        <v>204</v>
      </c>
      <c r="G516" s="133">
        <v>30038941</v>
      </c>
      <c r="H516" s="129">
        <v>41583</v>
      </c>
      <c r="I516" s="27">
        <v>41582</v>
      </c>
      <c r="J516" s="28">
        <v>-304.43</v>
      </c>
      <c r="K516" s="130" t="s">
        <v>389</v>
      </c>
      <c r="L516" s="28">
        <f t="shared" si="15"/>
        <v>304.43</v>
      </c>
      <c r="M516" s="123">
        <v>-1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6"/>
      <c r="AX516" s="6"/>
    </row>
    <row r="517" spans="1:50" ht="15">
      <c r="A517" s="68" t="s">
        <v>201</v>
      </c>
      <c r="B517" s="88">
        <f t="shared" si="14"/>
        <v>1</v>
      </c>
      <c r="C517" s="26">
        <v>114915</v>
      </c>
      <c r="D517" s="26" t="s">
        <v>857</v>
      </c>
      <c r="E517" s="89" t="s">
        <v>861</v>
      </c>
      <c r="F517" s="128" t="s">
        <v>204</v>
      </c>
      <c r="G517" s="133">
        <v>30039022</v>
      </c>
      <c r="H517" s="129">
        <v>41583</v>
      </c>
      <c r="I517" s="27">
        <v>41582</v>
      </c>
      <c r="J517" s="28">
        <v>-41.88</v>
      </c>
      <c r="K517" s="130" t="s">
        <v>389</v>
      </c>
      <c r="L517" s="28">
        <f t="shared" si="15"/>
        <v>41.88</v>
      </c>
      <c r="M517" s="123">
        <v>-1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6"/>
      <c r="AX517" s="6"/>
    </row>
    <row r="518" spans="1:50" ht="15">
      <c r="A518" s="68" t="s">
        <v>201</v>
      </c>
      <c r="B518" s="88">
        <f t="shared" si="14"/>
        <v>1</v>
      </c>
      <c r="C518" s="26">
        <v>119184</v>
      </c>
      <c r="D518" s="26" t="s">
        <v>862</v>
      </c>
      <c r="E518" s="89" t="s">
        <v>863</v>
      </c>
      <c r="F518" s="128" t="s">
        <v>204</v>
      </c>
      <c r="G518" s="133">
        <v>30038554</v>
      </c>
      <c r="H518" s="129">
        <v>41544</v>
      </c>
      <c r="I518" s="27">
        <v>41564</v>
      </c>
      <c r="J518" s="28">
        <v>-117.96</v>
      </c>
      <c r="K518" s="130" t="s">
        <v>389</v>
      </c>
      <c r="L518" s="28">
        <f t="shared" si="15"/>
        <v>117.96</v>
      </c>
      <c r="M518" s="123">
        <v>20</v>
      </c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6"/>
      <c r="AX518" s="6"/>
    </row>
    <row r="519" spans="1:50" ht="15">
      <c r="A519" s="68" t="s">
        <v>201</v>
      </c>
      <c r="B519" s="88">
        <f t="shared" si="14"/>
        <v>1</v>
      </c>
      <c r="C519" s="26">
        <v>119184</v>
      </c>
      <c r="D519" s="26" t="s">
        <v>862</v>
      </c>
      <c r="E519" s="89" t="s">
        <v>864</v>
      </c>
      <c r="F519" s="128" t="s">
        <v>204</v>
      </c>
      <c r="G519" s="133">
        <v>30038738</v>
      </c>
      <c r="H519" s="129">
        <v>41551</v>
      </c>
      <c r="I519" s="27">
        <v>41578</v>
      </c>
      <c r="J519" s="28">
        <v>-1852.81</v>
      </c>
      <c r="K519" s="130" t="s">
        <v>204</v>
      </c>
      <c r="L519" s="28">
        <f t="shared" si="15"/>
        <v>1852.81</v>
      </c>
      <c r="M519" s="123">
        <v>27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6"/>
      <c r="AX519" s="6"/>
    </row>
    <row r="520" spans="1:50" ht="15">
      <c r="A520" s="68" t="s">
        <v>201</v>
      </c>
      <c r="B520" s="88">
        <f t="shared" si="14"/>
        <v>1</v>
      </c>
      <c r="C520" s="26">
        <v>119184</v>
      </c>
      <c r="D520" s="26" t="s">
        <v>862</v>
      </c>
      <c r="E520" s="89" t="s">
        <v>865</v>
      </c>
      <c r="F520" s="128" t="s">
        <v>204</v>
      </c>
      <c r="G520" s="133">
        <v>30039025</v>
      </c>
      <c r="H520" s="129">
        <v>41593</v>
      </c>
      <c r="I520" s="27">
        <v>41606</v>
      </c>
      <c r="J520" s="28">
        <v>-153.75</v>
      </c>
      <c r="K520" s="130" t="s">
        <v>204</v>
      </c>
      <c r="L520" s="28">
        <f t="shared" si="15"/>
        <v>153.75</v>
      </c>
      <c r="M520" s="123">
        <v>13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6"/>
      <c r="AX520" s="6"/>
    </row>
    <row r="521" spans="1:50" ht="15">
      <c r="A521" s="68" t="s">
        <v>201</v>
      </c>
      <c r="B521" s="88">
        <f t="shared" si="14"/>
        <v>1</v>
      </c>
      <c r="C521" s="26">
        <v>119184</v>
      </c>
      <c r="D521" s="26" t="s">
        <v>862</v>
      </c>
      <c r="E521" s="89" t="s">
        <v>866</v>
      </c>
      <c r="F521" s="128" t="s">
        <v>204</v>
      </c>
      <c r="G521" s="133">
        <v>30039156</v>
      </c>
      <c r="H521" s="129">
        <v>41610</v>
      </c>
      <c r="I521" s="27">
        <v>41627</v>
      </c>
      <c r="J521" s="28">
        <v>-1849.56</v>
      </c>
      <c r="K521" s="130" t="s">
        <v>204</v>
      </c>
      <c r="L521" s="28">
        <f t="shared" si="15"/>
        <v>1849.56</v>
      </c>
      <c r="M521" s="123">
        <v>17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6"/>
      <c r="AX521" s="6"/>
    </row>
    <row r="522" spans="1:50" ht="15">
      <c r="A522" s="68" t="s">
        <v>201</v>
      </c>
      <c r="B522" s="88">
        <f t="shared" si="14"/>
        <v>1</v>
      </c>
      <c r="C522" s="26">
        <v>119184</v>
      </c>
      <c r="D522" s="26" t="s">
        <v>862</v>
      </c>
      <c r="E522" s="89" t="s">
        <v>867</v>
      </c>
      <c r="F522" s="128" t="s">
        <v>204</v>
      </c>
      <c r="G522" s="133">
        <v>30039155</v>
      </c>
      <c r="H522" s="129">
        <v>41611</v>
      </c>
      <c r="I522" s="27">
        <v>41627</v>
      </c>
      <c r="J522" s="28">
        <v>-1170.36</v>
      </c>
      <c r="K522" s="130" t="s">
        <v>204</v>
      </c>
      <c r="L522" s="28">
        <f t="shared" si="15"/>
        <v>1170.36</v>
      </c>
      <c r="M522" s="123">
        <v>16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6"/>
      <c r="AX522" s="6"/>
    </row>
    <row r="523" spans="1:50" ht="15">
      <c r="A523" s="68" t="s">
        <v>201</v>
      </c>
      <c r="B523" s="88">
        <f t="shared" si="14"/>
        <v>1</v>
      </c>
      <c r="C523" s="26">
        <v>119184</v>
      </c>
      <c r="D523" s="26" t="s">
        <v>862</v>
      </c>
      <c r="E523" s="89" t="s">
        <v>868</v>
      </c>
      <c r="F523" s="128" t="s">
        <v>204</v>
      </c>
      <c r="G523" s="133">
        <v>30039158</v>
      </c>
      <c r="H523" s="129">
        <v>41613</v>
      </c>
      <c r="I523" s="27">
        <v>41627</v>
      </c>
      <c r="J523" s="28">
        <v>-512.3</v>
      </c>
      <c r="K523" s="130" t="s">
        <v>204</v>
      </c>
      <c r="L523" s="28">
        <f t="shared" si="15"/>
        <v>512.3</v>
      </c>
      <c r="M523" s="123">
        <v>14</v>
      </c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6"/>
      <c r="AX523" s="6"/>
    </row>
    <row r="524" spans="1:50" ht="15">
      <c r="A524" s="68" t="s">
        <v>201</v>
      </c>
      <c r="B524" s="88">
        <f t="shared" si="14"/>
        <v>1</v>
      </c>
      <c r="C524" s="26">
        <v>119184</v>
      </c>
      <c r="D524" s="26" t="s">
        <v>862</v>
      </c>
      <c r="E524" s="89" t="s">
        <v>869</v>
      </c>
      <c r="F524" s="128" t="s">
        <v>204</v>
      </c>
      <c r="G524" s="133">
        <v>30038423</v>
      </c>
      <c r="H524" s="129">
        <v>41519</v>
      </c>
      <c r="I524" s="27">
        <v>41564</v>
      </c>
      <c r="J524" s="28">
        <v>-1807.18</v>
      </c>
      <c r="K524" s="130" t="s">
        <v>204</v>
      </c>
      <c r="L524" s="28">
        <f t="shared" si="15"/>
        <v>1807.18</v>
      </c>
      <c r="M524" s="123">
        <v>45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6"/>
      <c r="AX524" s="6"/>
    </row>
    <row r="525" spans="1:50" ht="15">
      <c r="A525" s="68" t="s">
        <v>201</v>
      </c>
      <c r="B525" s="88">
        <f t="shared" si="14"/>
        <v>1</v>
      </c>
      <c r="C525" s="26">
        <v>123247</v>
      </c>
      <c r="D525" s="26" t="s">
        <v>870</v>
      </c>
      <c r="E525" s="89" t="s">
        <v>871</v>
      </c>
      <c r="F525" s="128" t="s">
        <v>204</v>
      </c>
      <c r="G525" s="133">
        <v>30038779</v>
      </c>
      <c r="H525" s="129">
        <v>41577</v>
      </c>
      <c r="I525" s="27">
        <v>41585</v>
      </c>
      <c r="J525" s="28">
        <v>-424.99</v>
      </c>
      <c r="K525" s="130" t="s">
        <v>204</v>
      </c>
      <c r="L525" s="28">
        <f t="shared" si="15"/>
        <v>424.99</v>
      </c>
      <c r="M525" s="123">
        <v>8</v>
      </c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6"/>
      <c r="AX525" s="6"/>
    </row>
    <row r="526" spans="1:50" ht="15">
      <c r="A526" s="68" t="s">
        <v>201</v>
      </c>
      <c r="B526" s="88">
        <f aca="true" t="shared" si="16" ref="B526:B589">IF(C526&gt;0,1,0)</f>
        <v>1</v>
      </c>
      <c r="C526" s="26">
        <v>123780</v>
      </c>
      <c r="D526" s="26" t="s">
        <v>872</v>
      </c>
      <c r="E526" s="89" t="s">
        <v>873</v>
      </c>
      <c r="F526" s="128" t="s">
        <v>204</v>
      </c>
      <c r="G526" s="133">
        <v>30038905</v>
      </c>
      <c r="H526" s="129">
        <v>41589</v>
      </c>
      <c r="I526" s="27">
        <v>41599</v>
      </c>
      <c r="J526" s="28">
        <v>-10600</v>
      </c>
      <c r="K526" s="130" t="s">
        <v>204</v>
      </c>
      <c r="L526" s="28">
        <f t="shared" si="15"/>
        <v>10600</v>
      </c>
      <c r="M526" s="123">
        <v>10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6"/>
      <c r="AX526" s="6"/>
    </row>
    <row r="527" spans="1:50" ht="15">
      <c r="A527" s="68" t="s">
        <v>201</v>
      </c>
      <c r="B527" s="88">
        <f t="shared" si="16"/>
        <v>1</v>
      </c>
      <c r="C527" s="26">
        <v>123780</v>
      </c>
      <c r="D527" s="26" t="s">
        <v>872</v>
      </c>
      <c r="E527" s="89" t="s">
        <v>874</v>
      </c>
      <c r="F527" s="128" t="s">
        <v>204</v>
      </c>
      <c r="G527" s="133">
        <v>30038495</v>
      </c>
      <c r="H527" s="129">
        <v>41535</v>
      </c>
      <c r="I527" s="27">
        <v>41550</v>
      </c>
      <c r="J527" s="28">
        <v>-33001</v>
      </c>
      <c r="K527" s="130" t="s">
        <v>204</v>
      </c>
      <c r="L527" s="28">
        <f aca="true" t="shared" si="17" ref="L527:L590">J527*-1</f>
        <v>33001</v>
      </c>
      <c r="M527" s="123">
        <v>15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6"/>
      <c r="AX527" s="6"/>
    </row>
    <row r="528" spans="1:50" ht="15">
      <c r="A528" s="68" t="s">
        <v>201</v>
      </c>
      <c r="B528" s="88">
        <f t="shared" si="16"/>
        <v>1</v>
      </c>
      <c r="C528" s="26">
        <v>123780</v>
      </c>
      <c r="D528" s="26" t="s">
        <v>872</v>
      </c>
      <c r="E528" s="89" t="s">
        <v>875</v>
      </c>
      <c r="F528" s="128" t="s">
        <v>204</v>
      </c>
      <c r="G528" s="133">
        <v>30038496</v>
      </c>
      <c r="H528" s="129">
        <v>41535</v>
      </c>
      <c r="I528" s="27">
        <v>41550</v>
      </c>
      <c r="J528" s="28">
        <v>-2000</v>
      </c>
      <c r="K528" s="130" t="s">
        <v>204</v>
      </c>
      <c r="L528" s="28">
        <f t="shared" si="17"/>
        <v>2000</v>
      </c>
      <c r="M528" s="123">
        <v>15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6"/>
      <c r="AX528" s="6"/>
    </row>
    <row r="529" spans="1:50" ht="15">
      <c r="A529" s="68" t="s">
        <v>201</v>
      </c>
      <c r="B529" s="88">
        <f t="shared" si="16"/>
        <v>1</v>
      </c>
      <c r="C529" s="26">
        <v>123780</v>
      </c>
      <c r="D529" s="26" t="s">
        <v>872</v>
      </c>
      <c r="E529" s="89" t="s">
        <v>876</v>
      </c>
      <c r="F529" s="128" t="s">
        <v>204</v>
      </c>
      <c r="G529" s="133">
        <v>30038493</v>
      </c>
      <c r="H529" s="129">
        <v>41535</v>
      </c>
      <c r="I529" s="27">
        <v>41550</v>
      </c>
      <c r="J529" s="28">
        <v>-29649</v>
      </c>
      <c r="K529" s="130" t="s">
        <v>204</v>
      </c>
      <c r="L529" s="28">
        <f t="shared" si="17"/>
        <v>29649</v>
      </c>
      <c r="M529" s="123">
        <v>15</v>
      </c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6"/>
      <c r="AX529" s="6"/>
    </row>
    <row r="530" spans="1:50" ht="15">
      <c r="A530" s="68" t="s">
        <v>201</v>
      </c>
      <c r="B530" s="88">
        <f t="shared" si="16"/>
        <v>1</v>
      </c>
      <c r="C530" s="26">
        <v>123780</v>
      </c>
      <c r="D530" s="26" t="s">
        <v>872</v>
      </c>
      <c r="E530" s="89" t="s">
        <v>877</v>
      </c>
      <c r="F530" s="128" t="s">
        <v>204</v>
      </c>
      <c r="G530" s="133">
        <v>30038494</v>
      </c>
      <c r="H530" s="129">
        <v>41535</v>
      </c>
      <c r="I530" s="27">
        <v>41550</v>
      </c>
      <c r="J530" s="28">
        <v>-3328</v>
      </c>
      <c r="K530" s="130" t="s">
        <v>204</v>
      </c>
      <c r="L530" s="28">
        <f t="shared" si="17"/>
        <v>3328</v>
      </c>
      <c r="M530" s="123">
        <v>15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6"/>
      <c r="AX530" s="6"/>
    </row>
    <row r="531" spans="1:50" ht="15">
      <c r="A531" s="68" t="s">
        <v>201</v>
      </c>
      <c r="B531" s="88">
        <f t="shared" si="16"/>
        <v>1</v>
      </c>
      <c r="C531" s="26">
        <v>123780</v>
      </c>
      <c r="D531" s="26" t="s">
        <v>872</v>
      </c>
      <c r="E531" s="89" t="s">
        <v>878</v>
      </c>
      <c r="F531" s="128" t="s">
        <v>204</v>
      </c>
      <c r="G531" s="133">
        <v>30038678</v>
      </c>
      <c r="H531" s="129">
        <v>41562</v>
      </c>
      <c r="I531" s="27">
        <v>41571</v>
      </c>
      <c r="J531" s="28">
        <v>-1536</v>
      </c>
      <c r="K531" s="130" t="s">
        <v>204</v>
      </c>
      <c r="L531" s="28">
        <f t="shared" si="17"/>
        <v>1536</v>
      </c>
      <c r="M531" s="123">
        <v>9</v>
      </c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6"/>
      <c r="AX531" s="6"/>
    </row>
    <row r="532" spans="1:50" ht="15">
      <c r="A532" s="68" t="s">
        <v>201</v>
      </c>
      <c r="B532" s="88">
        <f t="shared" si="16"/>
        <v>1</v>
      </c>
      <c r="C532" s="26">
        <v>123780</v>
      </c>
      <c r="D532" s="26" t="s">
        <v>872</v>
      </c>
      <c r="E532" s="89" t="s">
        <v>879</v>
      </c>
      <c r="F532" s="128" t="s">
        <v>204</v>
      </c>
      <c r="G532" s="133">
        <v>30039085</v>
      </c>
      <c r="H532" s="129">
        <v>41604</v>
      </c>
      <c r="I532" s="27">
        <v>41613</v>
      </c>
      <c r="J532" s="28">
        <v>-965.83</v>
      </c>
      <c r="K532" s="130" t="s">
        <v>204</v>
      </c>
      <c r="L532" s="28">
        <f t="shared" si="17"/>
        <v>965.83</v>
      </c>
      <c r="M532" s="123">
        <v>9</v>
      </c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6"/>
      <c r="AX532" s="6"/>
    </row>
    <row r="533" spans="1:50" ht="15">
      <c r="A533" s="68" t="s">
        <v>201</v>
      </c>
      <c r="B533" s="88">
        <f t="shared" si="16"/>
        <v>1</v>
      </c>
      <c r="C533" s="26">
        <v>123780</v>
      </c>
      <c r="D533" s="26" t="s">
        <v>872</v>
      </c>
      <c r="E533" s="89" t="s">
        <v>880</v>
      </c>
      <c r="F533" s="128" t="s">
        <v>204</v>
      </c>
      <c r="G533" s="133">
        <v>30039161</v>
      </c>
      <c r="H533" s="129">
        <v>41598</v>
      </c>
      <c r="I533" s="27">
        <v>41627</v>
      </c>
      <c r="J533" s="28">
        <v>-33128.5</v>
      </c>
      <c r="K533" s="130" t="s">
        <v>204</v>
      </c>
      <c r="L533" s="28">
        <f t="shared" si="17"/>
        <v>33128.5</v>
      </c>
      <c r="M533" s="123">
        <v>29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6"/>
      <c r="AX533" s="6"/>
    </row>
    <row r="534" spans="1:50" ht="15">
      <c r="A534" s="68" t="s">
        <v>201</v>
      </c>
      <c r="B534" s="88">
        <f t="shared" si="16"/>
        <v>1</v>
      </c>
      <c r="C534" s="26">
        <v>131231</v>
      </c>
      <c r="D534" s="26" t="s">
        <v>881</v>
      </c>
      <c r="E534" s="89" t="s">
        <v>882</v>
      </c>
      <c r="F534" s="128" t="s">
        <v>204</v>
      </c>
      <c r="G534" s="133">
        <v>30038689</v>
      </c>
      <c r="H534" s="129">
        <v>41548</v>
      </c>
      <c r="I534" s="27">
        <v>41571</v>
      </c>
      <c r="J534" s="28">
        <v>-18.06</v>
      </c>
      <c r="K534" s="130" t="s">
        <v>204</v>
      </c>
      <c r="L534" s="28">
        <f t="shared" si="17"/>
        <v>18.06</v>
      </c>
      <c r="M534" s="123">
        <v>23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6"/>
      <c r="AX534" s="6"/>
    </row>
    <row r="535" spans="1:50" ht="15">
      <c r="A535" s="68" t="s">
        <v>201</v>
      </c>
      <c r="B535" s="88">
        <f t="shared" si="16"/>
        <v>1</v>
      </c>
      <c r="C535" s="26">
        <v>131231</v>
      </c>
      <c r="D535" s="26" t="s">
        <v>881</v>
      </c>
      <c r="E535" s="89" t="s">
        <v>883</v>
      </c>
      <c r="F535" s="128" t="s">
        <v>204</v>
      </c>
      <c r="G535" s="133">
        <v>30038643</v>
      </c>
      <c r="H535" s="129">
        <v>41547</v>
      </c>
      <c r="I535" s="27">
        <v>41571</v>
      </c>
      <c r="J535" s="28">
        <v>-86.03</v>
      </c>
      <c r="K535" s="130" t="s">
        <v>204</v>
      </c>
      <c r="L535" s="28">
        <f t="shared" si="17"/>
        <v>86.03</v>
      </c>
      <c r="M535" s="123">
        <v>24</v>
      </c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6"/>
      <c r="AX535" s="6"/>
    </row>
    <row r="536" spans="1:50" ht="15">
      <c r="A536" s="68" t="s">
        <v>201</v>
      </c>
      <c r="B536" s="88">
        <f t="shared" si="16"/>
        <v>1</v>
      </c>
      <c r="C536" s="26">
        <v>131231</v>
      </c>
      <c r="D536" s="26" t="s">
        <v>881</v>
      </c>
      <c r="E536" s="89" t="s">
        <v>884</v>
      </c>
      <c r="F536" s="128" t="s">
        <v>204</v>
      </c>
      <c r="G536" s="133">
        <v>30039207</v>
      </c>
      <c r="H536" s="129">
        <v>41611</v>
      </c>
      <c r="I536" s="27">
        <v>41627</v>
      </c>
      <c r="J536" s="28">
        <v>-173</v>
      </c>
      <c r="K536" s="130" t="s">
        <v>204</v>
      </c>
      <c r="L536" s="28">
        <f t="shared" si="17"/>
        <v>173</v>
      </c>
      <c r="M536" s="123">
        <v>16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6"/>
      <c r="AX536" s="6"/>
    </row>
    <row r="537" spans="1:50" ht="15">
      <c r="A537" s="68" t="s">
        <v>201</v>
      </c>
      <c r="B537" s="88">
        <f t="shared" si="16"/>
        <v>1</v>
      </c>
      <c r="C537" s="26">
        <v>136469</v>
      </c>
      <c r="D537" s="26" t="s">
        <v>885</v>
      </c>
      <c r="E537" s="89" t="s">
        <v>886</v>
      </c>
      <c r="F537" s="128" t="s">
        <v>204</v>
      </c>
      <c r="G537" s="133">
        <v>30038958</v>
      </c>
      <c r="H537" s="129">
        <v>41579</v>
      </c>
      <c r="I537" s="27">
        <v>41599</v>
      </c>
      <c r="J537" s="28">
        <v>-584.53</v>
      </c>
      <c r="K537" s="130" t="s">
        <v>204</v>
      </c>
      <c r="L537" s="28">
        <f t="shared" si="17"/>
        <v>584.53</v>
      </c>
      <c r="M537" s="123">
        <v>20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6"/>
      <c r="AX537" s="6"/>
    </row>
    <row r="538" spans="1:50" ht="15">
      <c r="A538" s="68" t="s">
        <v>201</v>
      </c>
      <c r="B538" s="88">
        <f t="shared" si="16"/>
        <v>1</v>
      </c>
      <c r="C538" s="26">
        <v>137660</v>
      </c>
      <c r="D538" s="26" t="s">
        <v>887</v>
      </c>
      <c r="E538" s="89" t="s">
        <v>888</v>
      </c>
      <c r="F538" s="128" t="s">
        <v>204</v>
      </c>
      <c r="G538" s="133">
        <v>30039041</v>
      </c>
      <c r="H538" s="129">
        <v>41593</v>
      </c>
      <c r="I538" s="27">
        <v>41606</v>
      </c>
      <c r="J538" s="28">
        <v>-15244</v>
      </c>
      <c r="K538" s="130" t="s">
        <v>204</v>
      </c>
      <c r="L538" s="28">
        <f t="shared" si="17"/>
        <v>15244</v>
      </c>
      <c r="M538" s="123">
        <v>13</v>
      </c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6"/>
      <c r="AX538" s="6"/>
    </row>
    <row r="539" spans="1:50" ht="15">
      <c r="A539" s="68" t="s">
        <v>201</v>
      </c>
      <c r="B539" s="88">
        <f t="shared" si="16"/>
        <v>1</v>
      </c>
      <c r="C539" s="26">
        <v>142914</v>
      </c>
      <c r="D539" s="26" t="s">
        <v>889</v>
      </c>
      <c r="E539" s="89" t="s">
        <v>890</v>
      </c>
      <c r="F539" s="128" t="s">
        <v>204</v>
      </c>
      <c r="G539" s="133">
        <v>30038464</v>
      </c>
      <c r="H539" s="129">
        <v>41537</v>
      </c>
      <c r="I539" s="27">
        <v>41550</v>
      </c>
      <c r="J539" s="28">
        <v>-289.15</v>
      </c>
      <c r="K539" s="130" t="s">
        <v>204</v>
      </c>
      <c r="L539" s="28">
        <f t="shared" si="17"/>
        <v>289.15</v>
      </c>
      <c r="M539" s="123">
        <v>13</v>
      </c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6"/>
      <c r="AX539" s="6"/>
    </row>
    <row r="540" spans="1:50" ht="15">
      <c r="A540" s="68" t="s">
        <v>201</v>
      </c>
      <c r="B540" s="88">
        <f t="shared" si="16"/>
        <v>1</v>
      </c>
      <c r="C540" s="26">
        <v>142914</v>
      </c>
      <c r="D540" s="26" t="s">
        <v>889</v>
      </c>
      <c r="E540" s="89" t="s">
        <v>891</v>
      </c>
      <c r="F540" s="128" t="s">
        <v>204</v>
      </c>
      <c r="G540" s="133">
        <v>30038603</v>
      </c>
      <c r="H540" s="129">
        <v>41552</v>
      </c>
      <c r="I540" s="27">
        <v>41564</v>
      </c>
      <c r="J540" s="28">
        <v>-312.1</v>
      </c>
      <c r="K540" s="130" t="s">
        <v>204</v>
      </c>
      <c r="L540" s="28">
        <f t="shared" si="17"/>
        <v>312.1</v>
      </c>
      <c r="M540" s="123">
        <v>12</v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6"/>
      <c r="AX540" s="6"/>
    </row>
    <row r="541" spans="1:50" ht="15">
      <c r="A541" s="68" t="s">
        <v>201</v>
      </c>
      <c r="B541" s="88">
        <f t="shared" si="16"/>
        <v>1</v>
      </c>
      <c r="C541" s="26">
        <v>142914</v>
      </c>
      <c r="D541" s="26" t="s">
        <v>889</v>
      </c>
      <c r="E541" s="89" t="s">
        <v>892</v>
      </c>
      <c r="F541" s="128" t="s">
        <v>204</v>
      </c>
      <c r="G541" s="133">
        <v>30039012</v>
      </c>
      <c r="H541" s="129">
        <v>41592</v>
      </c>
      <c r="I541" s="27">
        <v>41606</v>
      </c>
      <c r="J541" s="28">
        <v>-796.93</v>
      </c>
      <c r="K541" s="130" t="s">
        <v>204</v>
      </c>
      <c r="L541" s="28">
        <f t="shared" si="17"/>
        <v>796.93</v>
      </c>
      <c r="M541" s="123">
        <v>14</v>
      </c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6"/>
      <c r="AX541" s="6"/>
    </row>
    <row r="542" spans="1:50" ht="15">
      <c r="A542" s="68" t="s">
        <v>201</v>
      </c>
      <c r="B542" s="88">
        <f t="shared" si="16"/>
        <v>1</v>
      </c>
      <c r="C542" s="26">
        <v>142914</v>
      </c>
      <c r="D542" s="26" t="s">
        <v>889</v>
      </c>
      <c r="E542" s="89" t="s">
        <v>893</v>
      </c>
      <c r="F542" s="128" t="s">
        <v>204</v>
      </c>
      <c r="G542" s="133">
        <v>30039138</v>
      </c>
      <c r="H542" s="129">
        <v>41614</v>
      </c>
      <c r="I542" s="27">
        <v>41627</v>
      </c>
      <c r="J542" s="28">
        <v>-189.1</v>
      </c>
      <c r="K542" s="130" t="s">
        <v>204</v>
      </c>
      <c r="L542" s="28">
        <f t="shared" si="17"/>
        <v>189.1</v>
      </c>
      <c r="M542" s="123">
        <v>13</v>
      </c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6"/>
      <c r="AX542" s="6"/>
    </row>
    <row r="543" spans="1:50" ht="15">
      <c r="A543" s="68" t="s">
        <v>201</v>
      </c>
      <c r="B543" s="88">
        <f t="shared" si="16"/>
        <v>1</v>
      </c>
      <c r="C543" s="26">
        <v>142914</v>
      </c>
      <c r="D543" s="26" t="s">
        <v>889</v>
      </c>
      <c r="E543" s="89" t="s">
        <v>894</v>
      </c>
      <c r="F543" s="128" t="s">
        <v>204</v>
      </c>
      <c r="G543" s="133">
        <v>30039139</v>
      </c>
      <c r="H543" s="129">
        <v>41614</v>
      </c>
      <c r="I543" s="27">
        <v>41627</v>
      </c>
      <c r="J543" s="28">
        <v>-1006.14</v>
      </c>
      <c r="K543" s="130" t="s">
        <v>204</v>
      </c>
      <c r="L543" s="28">
        <f t="shared" si="17"/>
        <v>1006.14</v>
      </c>
      <c r="M543" s="123">
        <v>13</v>
      </c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6"/>
      <c r="AX543" s="6"/>
    </row>
    <row r="544" spans="1:50" ht="15">
      <c r="A544" s="68" t="s">
        <v>201</v>
      </c>
      <c r="B544" s="88">
        <f t="shared" si="16"/>
        <v>1</v>
      </c>
      <c r="C544" s="26">
        <v>146021</v>
      </c>
      <c r="D544" s="26" t="s">
        <v>895</v>
      </c>
      <c r="E544" s="89" t="s">
        <v>896</v>
      </c>
      <c r="F544" s="128" t="s">
        <v>204</v>
      </c>
      <c r="G544" s="133">
        <v>30038746</v>
      </c>
      <c r="H544" s="129">
        <v>41562</v>
      </c>
      <c r="I544" s="27">
        <v>41578</v>
      </c>
      <c r="J544" s="28">
        <v>-440</v>
      </c>
      <c r="K544" s="130" t="s">
        <v>204</v>
      </c>
      <c r="L544" s="28">
        <f t="shared" si="17"/>
        <v>440</v>
      </c>
      <c r="M544" s="123">
        <v>16</v>
      </c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6"/>
      <c r="AX544" s="6"/>
    </row>
    <row r="545" spans="1:50" ht="15">
      <c r="A545" s="68" t="s">
        <v>201</v>
      </c>
      <c r="B545" s="88">
        <f t="shared" si="16"/>
        <v>1</v>
      </c>
      <c r="C545" s="26">
        <v>146021</v>
      </c>
      <c r="D545" s="26" t="s">
        <v>895</v>
      </c>
      <c r="E545" s="89" t="s">
        <v>897</v>
      </c>
      <c r="F545" s="128" t="s">
        <v>204</v>
      </c>
      <c r="G545" s="133">
        <v>30038913</v>
      </c>
      <c r="H545" s="129">
        <v>41585</v>
      </c>
      <c r="I545" s="27">
        <v>41599</v>
      </c>
      <c r="J545" s="28">
        <v>-537</v>
      </c>
      <c r="K545" s="130" t="s">
        <v>204</v>
      </c>
      <c r="L545" s="28">
        <f t="shared" si="17"/>
        <v>537</v>
      </c>
      <c r="M545" s="123">
        <v>14</v>
      </c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6"/>
      <c r="AX545" s="6"/>
    </row>
    <row r="546" spans="1:50" ht="15">
      <c r="A546" s="68" t="s">
        <v>201</v>
      </c>
      <c r="B546" s="88">
        <f t="shared" si="16"/>
        <v>1</v>
      </c>
      <c r="C546" s="26">
        <v>146021</v>
      </c>
      <c r="D546" s="26" t="s">
        <v>895</v>
      </c>
      <c r="E546" s="89" t="s">
        <v>898</v>
      </c>
      <c r="F546" s="128" t="s">
        <v>204</v>
      </c>
      <c r="G546" s="133">
        <v>30038914</v>
      </c>
      <c r="H546" s="129">
        <v>41585</v>
      </c>
      <c r="I546" s="27">
        <v>41599</v>
      </c>
      <c r="J546" s="28">
        <v>-264</v>
      </c>
      <c r="K546" s="130" t="s">
        <v>204</v>
      </c>
      <c r="L546" s="28">
        <f t="shared" si="17"/>
        <v>264</v>
      </c>
      <c r="M546" s="123">
        <v>14</v>
      </c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6"/>
      <c r="AX546" s="6"/>
    </row>
    <row r="547" spans="1:50" ht="15">
      <c r="A547" s="68" t="s">
        <v>201</v>
      </c>
      <c r="B547" s="88">
        <f t="shared" si="16"/>
        <v>1</v>
      </c>
      <c r="C547" s="26">
        <v>146021</v>
      </c>
      <c r="D547" s="26" t="s">
        <v>895</v>
      </c>
      <c r="E547" s="89" t="s">
        <v>899</v>
      </c>
      <c r="F547" s="128" t="s">
        <v>204</v>
      </c>
      <c r="G547" s="133">
        <v>30038915</v>
      </c>
      <c r="H547" s="129">
        <v>41585</v>
      </c>
      <c r="I547" s="27">
        <v>41599</v>
      </c>
      <c r="J547" s="28">
        <v>-168</v>
      </c>
      <c r="K547" s="130" t="s">
        <v>204</v>
      </c>
      <c r="L547" s="28">
        <f t="shared" si="17"/>
        <v>168</v>
      </c>
      <c r="M547" s="123">
        <v>14</v>
      </c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6"/>
      <c r="AX547" s="6"/>
    </row>
    <row r="548" spans="1:50" ht="15">
      <c r="A548" s="68" t="s">
        <v>201</v>
      </c>
      <c r="B548" s="88">
        <f t="shared" si="16"/>
        <v>1</v>
      </c>
      <c r="C548" s="26">
        <v>146021</v>
      </c>
      <c r="D548" s="26" t="s">
        <v>895</v>
      </c>
      <c r="E548" s="89" t="s">
        <v>900</v>
      </c>
      <c r="F548" s="128" t="s">
        <v>204</v>
      </c>
      <c r="G548" s="133">
        <v>30038916</v>
      </c>
      <c r="H548" s="129">
        <v>41585</v>
      </c>
      <c r="I548" s="27">
        <v>41599</v>
      </c>
      <c r="J548" s="28">
        <v>-708</v>
      </c>
      <c r="K548" s="130" t="s">
        <v>204</v>
      </c>
      <c r="L548" s="28">
        <f t="shared" si="17"/>
        <v>708</v>
      </c>
      <c r="M548" s="123">
        <v>14</v>
      </c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6"/>
      <c r="AX548" s="6"/>
    </row>
    <row r="549" spans="1:50" ht="15">
      <c r="A549" s="68" t="s">
        <v>201</v>
      </c>
      <c r="B549" s="88">
        <f t="shared" si="16"/>
        <v>1</v>
      </c>
      <c r="C549" s="26">
        <v>146021</v>
      </c>
      <c r="D549" s="26" t="s">
        <v>895</v>
      </c>
      <c r="E549" s="89" t="s">
        <v>901</v>
      </c>
      <c r="F549" s="128" t="s">
        <v>204</v>
      </c>
      <c r="G549" s="133">
        <v>30039157</v>
      </c>
      <c r="H549" s="129">
        <v>41620</v>
      </c>
      <c r="I549" s="27">
        <v>41627</v>
      </c>
      <c r="J549" s="28">
        <v>-1658</v>
      </c>
      <c r="K549" s="130" t="s">
        <v>204</v>
      </c>
      <c r="L549" s="28">
        <f t="shared" si="17"/>
        <v>1658</v>
      </c>
      <c r="M549" s="123">
        <v>7</v>
      </c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6"/>
      <c r="AX549" s="6"/>
    </row>
    <row r="550" spans="1:50" ht="15">
      <c r="A550" s="68" t="s">
        <v>201</v>
      </c>
      <c r="B550" s="88">
        <f t="shared" si="16"/>
        <v>1</v>
      </c>
      <c r="C550" s="26">
        <v>148655</v>
      </c>
      <c r="D550" s="26" t="s">
        <v>902</v>
      </c>
      <c r="E550" s="89" t="s">
        <v>903</v>
      </c>
      <c r="F550" s="128" t="s">
        <v>204</v>
      </c>
      <c r="G550" s="133">
        <v>30038460</v>
      </c>
      <c r="H550" s="129">
        <v>41536</v>
      </c>
      <c r="I550" s="27">
        <v>41550</v>
      </c>
      <c r="J550" s="28">
        <v>-3948.3</v>
      </c>
      <c r="K550" s="130" t="s">
        <v>204</v>
      </c>
      <c r="L550" s="28">
        <f t="shared" si="17"/>
        <v>3948.3</v>
      </c>
      <c r="M550" s="123">
        <v>14</v>
      </c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6"/>
      <c r="AX550" s="6"/>
    </row>
    <row r="551" spans="1:50" ht="15">
      <c r="A551" s="68" t="s">
        <v>201</v>
      </c>
      <c r="B551" s="88">
        <f t="shared" si="16"/>
        <v>1</v>
      </c>
      <c r="C551" s="26">
        <v>148655</v>
      </c>
      <c r="D551" s="26" t="s">
        <v>902</v>
      </c>
      <c r="E551" s="89" t="s">
        <v>904</v>
      </c>
      <c r="F551" s="128" t="s">
        <v>204</v>
      </c>
      <c r="G551" s="133">
        <v>30038794</v>
      </c>
      <c r="H551" s="129">
        <v>41577</v>
      </c>
      <c r="I551" s="27">
        <v>41585</v>
      </c>
      <c r="J551" s="28">
        <v>-5172.15</v>
      </c>
      <c r="K551" s="130" t="s">
        <v>204</v>
      </c>
      <c r="L551" s="28">
        <f t="shared" si="17"/>
        <v>5172.15</v>
      </c>
      <c r="M551" s="123">
        <v>8</v>
      </c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6"/>
      <c r="AX551" s="6"/>
    </row>
    <row r="552" spans="1:50" ht="15">
      <c r="A552" s="68" t="s">
        <v>201</v>
      </c>
      <c r="B552" s="88">
        <f t="shared" si="16"/>
        <v>1</v>
      </c>
      <c r="C552" s="26">
        <v>148655</v>
      </c>
      <c r="D552" s="26" t="s">
        <v>902</v>
      </c>
      <c r="E552" s="89" t="s">
        <v>905</v>
      </c>
      <c r="F552" s="128" t="s">
        <v>204</v>
      </c>
      <c r="G552" s="133">
        <v>30039027</v>
      </c>
      <c r="H552" s="129">
        <v>41586</v>
      </c>
      <c r="I552" s="27">
        <v>41606</v>
      </c>
      <c r="J552" s="28">
        <v>-3296.4</v>
      </c>
      <c r="K552" s="130" t="s">
        <v>204</v>
      </c>
      <c r="L552" s="28">
        <f t="shared" si="17"/>
        <v>3296.4</v>
      </c>
      <c r="M552" s="123">
        <v>20</v>
      </c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6"/>
      <c r="AX552" s="6"/>
    </row>
    <row r="553" spans="1:50" ht="15">
      <c r="A553" s="68" t="s">
        <v>201</v>
      </c>
      <c r="B553" s="88">
        <f t="shared" si="16"/>
        <v>1</v>
      </c>
      <c r="C553" s="26">
        <v>148655</v>
      </c>
      <c r="D553" s="26" t="s">
        <v>902</v>
      </c>
      <c r="E553" s="89" t="s">
        <v>906</v>
      </c>
      <c r="F553" s="128" t="s">
        <v>204</v>
      </c>
      <c r="G553" s="133">
        <v>30038518</v>
      </c>
      <c r="H553" s="129">
        <v>41547</v>
      </c>
      <c r="I553" s="27">
        <v>41557</v>
      </c>
      <c r="J553" s="28">
        <v>-5172.15</v>
      </c>
      <c r="K553" s="130" t="s">
        <v>204</v>
      </c>
      <c r="L553" s="28">
        <f t="shared" si="17"/>
        <v>5172.15</v>
      </c>
      <c r="M553" s="123">
        <v>10</v>
      </c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6"/>
      <c r="AX553" s="6"/>
    </row>
    <row r="554" spans="1:50" ht="15">
      <c r="A554" s="68" t="s">
        <v>201</v>
      </c>
      <c r="B554" s="88">
        <f t="shared" si="16"/>
        <v>1</v>
      </c>
      <c r="C554" s="26">
        <v>167915</v>
      </c>
      <c r="D554" s="26" t="s">
        <v>907</v>
      </c>
      <c r="E554" s="89" t="s">
        <v>908</v>
      </c>
      <c r="F554" s="128" t="s">
        <v>204</v>
      </c>
      <c r="G554" s="133">
        <v>30038922</v>
      </c>
      <c r="H554" s="129">
        <v>41590</v>
      </c>
      <c r="I554" s="27">
        <v>41599</v>
      </c>
      <c r="J554" s="28">
        <v>-50</v>
      </c>
      <c r="K554" s="130" t="s">
        <v>204</v>
      </c>
      <c r="L554" s="28">
        <f t="shared" si="17"/>
        <v>50</v>
      </c>
      <c r="M554" s="123">
        <v>9</v>
      </c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6"/>
      <c r="AX554" s="6"/>
    </row>
    <row r="555" spans="1:50" ht="15">
      <c r="A555" s="68" t="s">
        <v>201</v>
      </c>
      <c r="B555" s="88">
        <f t="shared" si="16"/>
        <v>1</v>
      </c>
      <c r="C555" s="26">
        <v>167915</v>
      </c>
      <c r="D555" s="26" t="s">
        <v>907</v>
      </c>
      <c r="E555" s="89" t="s">
        <v>909</v>
      </c>
      <c r="F555" s="128" t="s">
        <v>204</v>
      </c>
      <c r="G555" s="133">
        <v>30039105</v>
      </c>
      <c r="H555" s="129">
        <v>41614</v>
      </c>
      <c r="I555" s="27">
        <v>41620</v>
      </c>
      <c r="J555" s="28">
        <v>-50</v>
      </c>
      <c r="K555" s="130" t="s">
        <v>204</v>
      </c>
      <c r="L555" s="28">
        <f t="shared" si="17"/>
        <v>50</v>
      </c>
      <c r="M555" s="123">
        <v>6</v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6"/>
      <c r="AX555" s="6"/>
    </row>
    <row r="556" spans="1:50" ht="15">
      <c r="A556" s="68" t="s">
        <v>201</v>
      </c>
      <c r="B556" s="88">
        <f t="shared" si="16"/>
        <v>1</v>
      </c>
      <c r="C556" s="26">
        <v>176654</v>
      </c>
      <c r="D556" s="26" t="s">
        <v>910</v>
      </c>
      <c r="E556" s="89" t="s">
        <v>911</v>
      </c>
      <c r="F556" s="128" t="s">
        <v>204</v>
      </c>
      <c r="G556" s="133">
        <v>30038646</v>
      </c>
      <c r="H556" s="129">
        <v>41549</v>
      </c>
      <c r="I556" s="27">
        <v>41571</v>
      </c>
      <c r="J556" s="28">
        <v>-2553</v>
      </c>
      <c r="K556" s="130" t="s">
        <v>204</v>
      </c>
      <c r="L556" s="28">
        <f t="shared" si="17"/>
        <v>2553</v>
      </c>
      <c r="M556" s="123">
        <v>22</v>
      </c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6"/>
      <c r="AX556" s="6"/>
    </row>
    <row r="557" spans="1:50" ht="15">
      <c r="A557" s="68" t="s">
        <v>201</v>
      </c>
      <c r="B557" s="88">
        <f t="shared" si="16"/>
        <v>1</v>
      </c>
      <c r="C557" s="26">
        <v>176654</v>
      </c>
      <c r="D557" s="26" t="s">
        <v>910</v>
      </c>
      <c r="E557" s="89" t="s">
        <v>912</v>
      </c>
      <c r="F557" s="128" t="s">
        <v>204</v>
      </c>
      <c r="G557" s="133">
        <v>30038656</v>
      </c>
      <c r="H557" s="129">
        <v>41549</v>
      </c>
      <c r="I557" s="27">
        <v>41571</v>
      </c>
      <c r="J557" s="28">
        <v>-2281</v>
      </c>
      <c r="K557" s="130" t="s">
        <v>204</v>
      </c>
      <c r="L557" s="28">
        <f t="shared" si="17"/>
        <v>2281</v>
      </c>
      <c r="M557" s="123">
        <v>22</v>
      </c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6"/>
      <c r="AX557" s="6"/>
    </row>
    <row r="558" spans="1:50" ht="15">
      <c r="A558" s="68" t="s">
        <v>201</v>
      </c>
      <c r="B558" s="88">
        <f t="shared" si="16"/>
        <v>1</v>
      </c>
      <c r="C558" s="26">
        <v>176654</v>
      </c>
      <c r="D558" s="26" t="s">
        <v>910</v>
      </c>
      <c r="E558" s="89" t="s">
        <v>913</v>
      </c>
      <c r="F558" s="128" t="s">
        <v>204</v>
      </c>
      <c r="G558" s="133">
        <v>30038918</v>
      </c>
      <c r="H558" s="129">
        <v>41585</v>
      </c>
      <c r="I558" s="27">
        <v>41599</v>
      </c>
      <c r="J558" s="28">
        <v>-170</v>
      </c>
      <c r="K558" s="130" t="s">
        <v>204</v>
      </c>
      <c r="L558" s="28">
        <f t="shared" si="17"/>
        <v>170</v>
      </c>
      <c r="M558" s="123">
        <v>14</v>
      </c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6"/>
      <c r="AX558" s="6"/>
    </row>
    <row r="559" spans="1:50" ht="15">
      <c r="A559" s="68" t="s">
        <v>201</v>
      </c>
      <c r="B559" s="88">
        <f t="shared" si="16"/>
        <v>1</v>
      </c>
      <c r="C559" s="26">
        <v>176654</v>
      </c>
      <c r="D559" s="26" t="s">
        <v>910</v>
      </c>
      <c r="E559" s="89" t="s">
        <v>914</v>
      </c>
      <c r="F559" s="128" t="s">
        <v>204</v>
      </c>
      <c r="G559" s="133">
        <v>30039172</v>
      </c>
      <c r="H559" s="129">
        <v>41619</v>
      </c>
      <c r="I559" s="27">
        <v>41627</v>
      </c>
      <c r="J559" s="28">
        <v>-580</v>
      </c>
      <c r="K559" s="130" t="s">
        <v>204</v>
      </c>
      <c r="L559" s="28">
        <f t="shared" si="17"/>
        <v>580</v>
      </c>
      <c r="M559" s="123">
        <v>8</v>
      </c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6"/>
      <c r="AX559" s="6"/>
    </row>
    <row r="560" spans="1:50" ht="15">
      <c r="A560" s="68" t="s">
        <v>201</v>
      </c>
      <c r="B560" s="88">
        <f t="shared" si="16"/>
        <v>1</v>
      </c>
      <c r="C560" s="26">
        <v>187116</v>
      </c>
      <c r="D560" s="26" t="s">
        <v>915</v>
      </c>
      <c r="E560" s="89" t="s">
        <v>916</v>
      </c>
      <c r="F560" s="128" t="s">
        <v>204</v>
      </c>
      <c r="G560" s="133">
        <v>30038904</v>
      </c>
      <c r="H560" s="129">
        <v>41589</v>
      </c>
      <c r="I560" s="27">
        <v>41599</v>
      </c>
      <c r="J560" s="28">
        <v>-300.93</v>
      </c>
      <c r="K560" s="130" t="s">
        <v>204</v>
      </c>
      <c r="L560" s="28">
        <f t="shared" si="17"/>
        <v>300.93</v>
      </c>
      <c r="M560" s="123">
        <v>10</v>
      </c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6"/>
      <c r="AX560" s="6"/>
    </row>
    <row r="561" spans="1:50" ht="15">
      <c r="A561" s="68" t="s">
        <v>201</v>
      </c>
      <c r="B561" s="88">
        <f t="shared" si="16"/>
        <v>1</v>
      </c>
      <c r="C561" s="26">
        <v>188307</v>
      </c>
      <c r="D561" s="26" t="s">
        <v>917</v>
      </c>
      <c r="E561" s="89" t="s">
        <v>918</v>
      </c>
      <c r="F561" s="128" t="s">
        <v>204</v>
      </c>
      <c r="G561" s="133">
        <v>30038813</v>
      </c>
      <c r="H561" s="129">
        <v>41551</v>
      </c>
      <c r="I561" s="27">
        <v>41585</v>
      </c>
      <c r="J561" s="28">
        <v>-77.29</v>
      </c>
      <c r="K561" s="130" t="s">
        <v>204</v>
      </c>
      <c r="L561" s="28">
        <f t="shared" si="17"/>
        <v>77.29</v>
      </c>
      <c r="M561" s="123">
        <v>34</v>
      </c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6"/>
      <c r="AX561" s="6"/>
    </row>
    <row r="562" spans="1:50" ht="15">
      <c r="A562" s="68" t="s">
        <v>201</v>
      </c>
      <c r="B562" s="88">
        <f t="shared" si="16"/>
        <v>1</v>
      </c>
      <c r="C562" s="26">
        <v>195633</v>
      </c>
      <c r="D562" s="26" t="s">
        <v>919</v>
      </c>
      <c r="E562" s="89" t="s">
        <v>920</v>
      </c>
      <c r="F562" s="128" t="s">
        <v>204</v>
      </c>
      <c r="G562" s="133">
        <v>30038645</v>
      </c>
      <c r="H562" s="129">
        <v>41548</v>
      </c>
      <c r="I562" s="27">
        <v>41571</v>
      </c>
      <c r="J562" s="28">
        <v>-649.87</v>
      </c>
      <c r="K562" s="130" t="s">
        <v>204</v>
      </c>
      <c r="L562" s="28">
        <f t="shared" si="17"/>
        <v>649.87</v>
      </c>
      <c r="M562" s="123">
        <v>23</v>
      </c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6"/>
      <c r="AX562" s="6"/>
    </row>
    <row r="563" spans="1:50" ht="15">
      <c r="A563" s="68" t="s">
        <v>201</v>
      </c>
      <c r="B563" s="88">
        <f t="shared" si="16"/>
        <v>1</v>
      </c>
      <c r="C563" s="26">
        <v>195633</v>
      </c>
      <c r="D563" s="26" t="s">
        <v>919</v>
      </c>
      <c r="E563" s="89" t="s">
        <v>921</v>
      </c>
      <c r="F563" s="128" t="s">
        <v>204</v>
      </c>
      <c r="G563" s="133">
        <v>30038865</v>
      </c>
      <c r="H563" s="129">
        <v>41578</v>
      </c>
      <c r="I563" s="27">
        <v>41592</v>
      </c>
      <c r="J563" s="28">
        <v>-649.87</v>
      </c>
      <c r="K563" s="130" t="s">
        <v>204</v>
      </c>
      <c r="L563" s="28">
        <f t="shared" si="17"/>
        <v>649.87</v>
      </c>
      <c r="M563" s="123">
        <v>14</v>
      </c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6"/>
      <c r="AX563" s="6"/>
    </row>
    <row r="564" spans="1:50" ht="15">
      <c r="A564" s="68" t="s">
        <v>201</v>
      </c>
      <c r="B564" s="88">
        <f t="shared" si="16"/>
        <v>1</v>
      </c>
      <c r="C564" s="26">
        <v>195633</v>
      </c>
      <c r="D564" s="26" t="s">
        <v>919</v>
      </c>
      <c r="E564" s="89" t="s">
        <v>922</v>
      </c>
      <c r="F564" s="128" t="s">
        <v>204</v>
      </c>
      <c r="G564" s="133">
        <v>30039080</v>
      </c>
      <c r="H564" s="129">
        <v>41605</v>
      </c>
      <c r="I564" s="27">
        <v>41613</v>
      </c>
      <c r="J564" s="28">
        <v>-649.87</v>
      </c>
      <c r="K564" s="130" t="s">
        <v>204</v>
      </c>
      <c r="L564" s="28">
        <f t="shared" si="17"/>
        <v>649.87</v>
      </c>
      <c r="M564" s="123">
        <v>8</v>
      </c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6"/>
      <c r="AX564" s="6"/>
    </row>
    <row r="565" spans="1:50" ht="15">
      <c r="A565" s="68" t="s">
        <v>201</v>
      </c>
      <c r="B565" s="88">
        <f t="shared" si="16"/>
        <v>1</v>
      </c>
      <c r="C565" s="26">
        <v>197986</v>
      </c>
      <c r="D565" s="26" t="s">
        <v>923</v>
      </c>
      <c r="E565" s="89" t="s">
        <v>924</v>
      </c>
      <c r="F565" s="128" t="s">
        <v>204</v>
      </c>
      <c r="G565" s="133">
        <v>30039179</v>
      </c>
      <c r="H565" s="129">
        <v>41610</v>
      </c>
      <c r="I565" s="27">
        <v>41627</v>
      </c>
      <c r="J565" s="28">
        <v>-6725</v>
      </c>
      <c r="K565" s="130" t="s">
        <v>204</v>
      </c>
      <c r="L565" s="28">
        <f t="shared" si="17"/>
        <v>6725</v>
      </c>
      <c r="M565" s="123">
        <v>17</v>
      </c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6"/>
      <c r="AX565" s="6"/>
    </row>
    <row r="566" spans="1:50" ht="15">
      <c r="A566" s="68" t="s">
        <v>201</v>
      </c>
      <c r="B566" s="88">
        <f t="shared" si="16"/>
        <v>1</v>
      </c>
      <c r="C566" s="26">
        <v>207810</v>
      </c>
      <c r="D566" s="26" t="s">
        <v>925</v>
      </c>
      <c r="E566" s="89" t="s">
        <v>926</v>
      </c>
      <c r="F566" s="128" t="s">
        <v>204</v>
      </c>
      <c r="G566" s="133">
        <v>30039078</v>
      </c>
      <c r="H566" s="129">
        <v>41606</v>
      </c>
      <c r="I566" s="27">
        <v>41613</v>
      </c>
      <c r="J566" s="28">
        <v>-15.92</v>
      </c>
      <c r="K566" s="130" t="s">
        <v>204</v>
      </c>
      <c r="L566" s="28">
        <f t="shared" si="17"/>
        <v>15.92</v>
      </c>
      <c r="M566" s="123">
        <v>7</v>
      </c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6"/>
      <c r="AX566" s="6"/>
    </row>
    <row r="567" spans="1:50" ht="15">
      <c r="A567" s="68" t="s">
        <v>201</v>
      </c>
      <c r="B567" s="88">
        <f t="shared" si="16"/>
        <v>1</v>
      </c>
      <c r="C567" s="26">
        <v>207810</v>
      </c>
      <c r="D567" s="26" t="s">
        <v>925</v>
      </c>
      <c r="E567" s="89" t="s">
        <v>927</v>
      </c>
      <c r="F567" s="128" t="s">
        <v>204</v>
      </c>
      <c r="G567" s="133">
        <v>30039077</v>
      </c>
      <c r="H567" s="129">
        <v>41606</v>
      </c>
      <c r="I567" s="27">
        <v>41613</v>
      </c>
      <c r="J567" s="28">
        <v>-49.9</v>
      </c>
      <c r="K567" s="130" t="s">
        <v>204</v>
      </c>
      <c r="L567" s="28">
        <f t="shared" si="17"/>
        <v>49.9</v>
      </c>
      <c r="M567" s="123">
        <v>7</v>
      </c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6"/>
      <c r="AX567" s="6"/>
    </row>
    <row r="568" spans="1:50" ht="15">
      <c r="A568" s="68" t="s">
        <v>201</v>
      </c>
      <c r="B568" s="88">
        <f t="shared" si="16"/>
        <v>1</v>
      </c>
      <c r="C568" s="26">
        <v>215891</v>
      </c>
      <c r="D568" s="26" t="s">
        <v>928</v>
      </c>
      <c r="E568" s="89" t="s">
        <v>929</v>
      </c>
      <c r="F568" s="128" t="s">
        <v>204</v>
      </c>
      <c r="G568" s="133">
        <v>30038864</v>
      </c>
      <c r="H568" s="129">
        <v>41396</v>
      </c>
      <c r="I568" s="27">
        <v>41592</v>
      </c>
      <c r="J568" s="28">
        <v>-2290</v>
      </c>
      <c r="K568" s="130" t="s">
        <v>204</v>
      </c>
      <c r="L568" s="28">
        <f t="shared" si="17"/>
        <v>2290</v>
      </c>
      <c r="M568" s="123">
        <v>196</v>
      </c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6"/>
      <c r="AX568" s="6"/>
    </row>
    <row r="569" spans="1:50" ht="15">
      <c r="A569" s="68" t="s">
        <v>201</v>
      </c>
      <c r="B569" s="88">
        <f t="shared" si="16"/>
        <v>1</v>
      </c>
      <c r="C569" s="26">
        <v>215891</v>
      </c>
      <c r="D569" s="26" t="s">
        <v>928</v>
      </c>
      <c r="E569" s="89" t="s">
        <v>930</v>
      </c>
      <c r="F569" s="128" t="s">
        <v>204</v>
      </c>
      <c r="G569" s="133">
        <v>30038988</v>
      </c>
      <c r="H569" s="129">
        <v>41591</v>
      </c>
      <c r="I569" s="27">
        <v>41606</v>
      </c>
      <c r="J569" s="28">
        <v>-2290</v>
      </c>
      <c r="K569" s="130" t="s">
        <v>204</v>
      </c>
      <c r="L569" s="28">
        <f t="shared" si="17"/>
        <v>2290</v>
      </c>
      <c r="M569" s="123">
        <v>15</v>
      </c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6"/>
      <c r="AX569" s="6"/>
    </row>
    <row r="570" spans="1:50" ht="15">
      <c r="A570" s="68" t="s">
        <v>201</v>
      </c>
      <c r="B570" s="88">
        <f t="shared" si="16"/>
        <v>1</v>
      </c>
      <c r="C570" s="26">
        <v>217333</v>
      </c>
      <c r="D570" s="26" t="s">
        <v>931</v>
      </c>
      <c r="E570" s="89" t="s">
        <v>932</v>
      </c>
      <c r="F570" s="128" t="s">
        <v>204</v>
      </c>
      <c r="G570" s="133">
        <v>30039164</v>
      </c>
      <c r="H570" s="129">
        <v>41617</v>
      </c>
      <c r="I570" s="27">
        <v>41627</v>
      </c>
      <c r="J570" s="28">
        <v>-1037.03</v>
      </c>
      <c r="K570" s="130" t="s">
        <v>204</v>
      </c>
      <c r="L570" s="28">
        <f t="shared" si="17"/>
        <v>1037.03</v>
      </c>
      <c r="M570" s="123">
        <v>10</v>
      </c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6"/>
      <c r="AX570" s="6"/>
    </row>
    <row r="571" spans="1:50" ht="15">
      <c r="A571" s="68" t="s">
        <v>201</v>
      </c>
      <c r="B571" s="88">
        <f t="shared" si="16"/>
        <v>1</v>
      </c>
      <c r="C571" s="26">
        <v>217333</v>
      </c>
      <c r="D571" s="26" t="s">
        <v>931</v>
      </c>
      <c r="E571" s="89" t="s">
        <v>933</v>
      </c>
      <c r="F571" s="128" t="s">
        <v>204</v>
      </c>
      <c r="G571" s="133">
        <v>30039163</v>
      </c>
      <c r="H571" s="129">
        <v>41617</v>
      </c>
      <c r="I571" s="27">
        <v>41627</v>
      </c>
      <c r="J571" s="28">
        <v>-1814.79</v>
      </c>
      <c r="K571" s="130" t="s">
        <v>204</v>
      </c>
      <c r="L571" s="28">
        <f t="shared" si="17"/>
        <v>1814.79</v>
      </c>
      <c r="M571" s="123">
        <v>10</v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6"/>
      <c r="AX571" s="6"/>
    </row>
    <row r="572" spans="1:50" ht="15">
      <c r="A572" s="68" t="s">
        <v>201</v>
      </c>
      <c r="B572" s="88">
        <f t="shared" si="16"/>
        <v>1</v>
      </c>
      <c r="C572" s="26">
        <v>217333</v>
      </c>
      <c r="D572" s="26" t="s">
        <v>931</v>
      </c>
      <c r="E572" s="89" t="s">
        <v>934</v>
      </c>
      <c r="F572" s="128" t="s">
        <v>204</v>
      </c>
      <c r="G572" s="133">
        <v>30038760</v>
      </c>
      <c r="H572" s="129">
        <v>41563</v>
      </c>
      <c r="I572" s="27">
        <v>41578</v>
      </c>
      <c r="J572" s="28">
        <v>-57.9</v>
      </c>
      <c r="K572" s="130" t="s">
        <v>204</v>
      </c>
      <c r="L572" s="28">
        <f t="shared" si="17"/>
        <v>57.9</v>
      </c>
      <c r="M572" s="123">
        <v>15</v>
      </c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6"/>
      <c r="AX572" s="6"/>
    </row>
    <row r="573" spans="1:50" ht="15">
      <c r="A573" s="68" t="s">
        <v>201</v>
      </c>
      <c r="B573" s="88">
        <f t="shared" si="16"/>
        <v>1</v>
      </c>
      <c r="C573" s="26">
        <v>217333</v>
      </c>
      <c r="D573" s="26" t="s">
        <v>931</v>
      </c>
      <c r="E573" s="89" t="s">
        <v>935</v>
      </c>
      <c r="F573" s="128" t="s">
        <v>204</v>
      </c>
      <c r="G573" s="133">
        <v>30038975</v>
      </c>
      <c r="H573" s="129">
        <v>41593</v>
      </c>
      <c r="I573" s="27">
        <v>41606</v>
      </c>
      <c r="J573" s="28">
        <v>-68.85</v>
      </c>
      <c r="K573" s="130" t="s">
        <v>204</v>
      </c>
      <c r="L573" s="28">
        <f t="shared" si="17"/>
        <v>68.85</v>
      </c>
      <c r="M573" s="123">
        <v>13</v>
      </c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6"/>
      <c r="AX573" s="6"/>
    </row>
    <row r="574" spans="1:50" ht="15">
      <c r="A574" s="68" t="s">
        <v>201</v>
      </c>
      <c r="B574" s="88">
        <f t="shared" si="16"/>
        <v>1</v>
      </c>
      <c r="C574" s="26">
        <v>217333</v>
      </c>
      <c r="D574" s="26" t="s">
        <v>931</v>
      </c>
      <c r="E574" s="89" t="s">
        <v>936</v>
      </c>
      <c r="F574" s="128" t="s">
        <v>204</v>
      </c>
      <c r="G574" s="133">
        <v>30038472</v>
      </c>
      <c r="H574" s="129">
        <v>41533</v>
      </c>
      <c r="I574" s="27">
        <v>41550</v>
      </c>
      <c r="J574" s="28">
        <v>-57.55</v>
      </c>
      <c r="K574" s="130" t="s">
        <v>204</v>
      </c>
      <c r="L574" s="28">
        <f t="shared" si="17"/>
        <v>57.55</v>
      </c>
      <c r="M574" s="123">
        <v>17</v>
      </c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6"/>
      <c r="AX574" s="6"/>
    </row>
    <row r="575" spans="1:50" ht="15">
      <c r="A575" s="68" t="s">
        <v>201</v>
      </c>
      <c r="B575" s="88">
        <f t="shared" si="16"/>
        <v>1</v>
      </c>
      <c r="C575" s="26">
        <v>217333</v>
      </c>
      <c r="D575" s="26" t="s">
        <v>931</v>
      </c>
      <c r="E575" s="89" t="s">
        <v>937</v>
      </c>
      <c r="F575" s="128" t="s">
        <v>204</v>
      </c>
      <c r="G575" s="133">
        <v>30038759</v>
      </c>
      <c r="H575" s="129">
        <v>41563</v>
      </c>
      <c r="I575" s="27">
        <v>41578</v>
      </c>
      <c r="J575" s="28">
        <v>-41.54</v>
      </c>
      <c r="K575" s="130" t="s">
        <v>204</v>
      </c>
      <c r="L575" s="28">
        <f t="shared" si="17"/>
        <v>41.54</v>
      </c>
      <c r="M575" s="123">
        <v>15</v>
      </c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6"/>
      <c r="AX575" s="6"/>
    </row>
    <row r="576" spans="1:50" ht="15">
      <c r="A576" s="68" t="s">
        <v>201</v>
      </c>
      <c r="B576" s="88">
        <f t="shared" si="16"/>
        <v>1</v>
      </c>
      <c r="C576" s="26">
        <v>217333</v>
      </c>
      <c r="D576" s="26" t="s">
        <v>931</v>
      </c>
      <c r="E576" s="89" t="s">
        <v>938</v>
      </c>
      <c r="F576" s="128" t="s">
        <v>204</v>
      </c>
      <c r="G576" s="133">
        <v>30038467</v>
      </c>
      <c r="H576" s="129">
        <v>41534</v>
      </c>
      <c r="I576" s="27">
        <v>41550</v>
      </c>
      <c r="J576" s="28">
        <v>-41.15</v>
      </c>
      <c r="K576" s="130" t="s">
        <v>204</v>
      </c>
      <c r="L576" s="28">
        <f t="shared" si="17"/>
        <v>41.15</v>
      </c>
      <c r="M576" s="123">
        <v>16</v>
      </c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6"/>
      <c r="AX576" s="6"/>
    </row>
    <row r="577" spans="1:50" ht="15">
      <c r="A577" s="68" t="s">
        <v>201</v>
      </c>
      <c r="B577" s="88">
        <f t="shared" si="16"/>
        <v>1</v>
      </c>
      <c r="C577" s="26">
        <v>217333</v>
      </c>
      <c r="D577" s="26" t="s">
        <v>931</v>
      </c>
      <c r="E577" s="89" t="s">
        <v>939</v>
      </c>
      <c r="F577" s="128" t="s">
        <v>204</v>
      </c>
      <c r="G577" s="133">
        <v>30038979</v>
      </c>
      <c r="H577" s="129">
        <v>41592</v>
      </c>
      <c r="I577" s="27">
        <v>41606</v>
      </c>
      <c r="J577" s="28">
        <v>-41.34</v>
      </c>
      <c r="K577" s="130" t="s">
        <v>204</v>
      </c>
      <c r="L577" s="28">
        <f t="shared" si="17"/>
        <v>41.34</v>
      </c>
      <c r="M577" s="123">
        <v>14</v>
      </c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6"/>
      <c r="AX577" s="6"/>
    </row>
    <row r="578" spans="1:50" ht="15">
      <c r="A578" s="68" t="s">
        <v>201</v>
      </c>
      <c r="B578" s="88">
        <f t="shared" si="16"/>
        <v>1</v>
      </c>
      <c r="C578" s="26">
        <v>217333</v>
      </c>
      <c r="D578" s="26" t="s">
        <v>931</v>
      </c>
      <c r="E578" s="89" t="s">
        <v>940</v>
      </c>
      <c r="F578" s="128" t="s">
        <v>204</v>
      </c>
      <c r="G578" s="133">
        <v>30038870</v>
      </c>
      <c r="H578" s="129">
        <v>41577</v>
      </c>
      <c r="I578" s="27">
        <v>41592</v>
      </c>
      <c r="J578" s="28">
        <v>-85.55</v>
      </c>
      <c r="K578" s="130" t="s">
        <v>204</v>
      </c>
      <c r="L578" s="28">
        <f t="shared" si="17"/>
        <v>85.55</v>
      </c>
      <c r="M578" s="123">
        <v>15</v>
      </c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6"/>
      <c r="AX578" s="6"/>
    </row>
    <row r="579" spans="1:50" ht="15">
      <c r="A579" s="68" t="s">
        <v>201</v>
      </c>
      <c r="B579" s="88">
        <f t="shared" si="16"/>
        <v>1</v>
      </c>
      <c r="C579" s="26">
        <v>217333</v>
      </c>
      <c r="D579" s="26" t="s">
        <v>931</v>
      </c>
      <c r="E579" s="89" t="s">
        <v>941</v>
      </c>
      <c r="F579" s="128" t="s">
        <v>204</v>
      </c>
      <c r="G579" s="133">
        <v>30039093</v>
      </c>
      <c r="H579" s="129">
        <v>41605</v>
      </c>
      <c r="I579" s="27">
        <v>41613</v>
      </c>
      <c r="J579" s="28">
        <v>-76.33</v>
      </c>
      <c r="K579" s="130" t="s">
        <v>204</v>
      </c>
      <c r="L579" s="28">
        <f t="shared" si="17"/>
        <v>76.33</v>
      </c>
      <c r="M579" s="123">
        <v>8</v>
      </c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6"/>
      <c r="AX579" s="6"/>
    </row>
    <row r="580" spans="1:50" ht="15">
      <c r="A580" s="68" t="s">
        <v>201</v>
      </c>
      <c r="B580" s="88">
        <f t="shared" si="16"/>
        <v>1</v>
      </c>
      <c r="C580" s="26">
        <v>217333</v>
      </c>
      <c r="D580" s="26" t="s">
        <v>931</v>
      </c>
      <c r="E580" s="89" t="s">
        <v>942</v>
      </c>
      <c r="F580" s="128" t="s">
        <v>204</v>
      </c>
      <c r="G580" s="133">
        <v>30038474</v>
      </c>
      <c r="H580" s="129">
        <v>41542</v>
      </c>
      <c r="I580" s="27">
        <v>41550</v>
      </c>
      <c r="J580" s="28">
        <v>-91.17</v>
      </c>
      <c r="K580" s="130" t="s">
        <v>204</v>
      </c>
      <c r="L580" s="28">
        <f t="shared" si="17"/>
        <v>91.17</v>
      </c>
      <c r="M580" s="123">
        <v>8</v>
      </c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6"/>
      <c r="AX580" s="6"/>
    </row>
    <row r="581" spans="1:50" ht="15">
      <c r="A581" s="68" t="s">
        <v>201</v>
      </c>
      <c r="B581" s="88">
        <f t="shared" si="16"/>
        <v>1</v>
      </c>
      <c r="C581" s="26">
        <v>217333</v>
      </c>
      <c r="D581" s="26" t="s">
        <v>931</v>
      </c>
      <c r="E581" s="89" t="s">
        <v>943</v>
      </c>
      <c r="F581" s="128" t="s">
        <v>204</v>
      </c>
      <c r="G581" s="133">
        <v>30038758</v>
      </c>
      <c r="H581" s="129">
        <v>41563</v>
      </c>
      <c r="I581" s="27">
        <v>41578</v>
      </c>
      <c r="J581" s="28">
        <v>-421.02</v>
      </c>
      <c r="K581" s="130" t="s">
        <v>204</v>
      </c>
      <c r="L581" s="28">
        <f t="shared" si="17"/>
        <v>421.02</v>
      </c>
      <c r="M581" s="123">
        <v>15</v>
      </c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6"/>
      <c r="AX581" s="6"/>
    </row>
    <row r="582" spans="1:50" ht="15">
      <c r="A582" s="68" t="s">
        <v>201</v>
      </c>
      <c r="B582" s="88">
        <f t="shared" si="16"/>
        <v>1</v>
      </c>
      <c r="C582" s="26">
        <v>217333</v>
      </c>
      <c r="D582" s="26" t="s">
        <v>931</v>
      </c>
      <c r="E582" s="89" t="s">
        <v>944</v>
      </c>
      <c r="F582" s="128" t="s">
        <v>204</v>
      </c>
      <c r="G582" s="133">
        <v>30038978</v>
      </c>
      <c r="H582" s="129">
        <v>41592</v>
      </c>
      <c r="I582" s="27">
        <v>41606</v>
      </c>
      <c r="J582" s="28">
        <v>-454.54</v>
      </c>
      <c r="K582" s="130" t="s">
        <v>204</v>
      </c>
      <c r="L582" s="28">
        <f t="shared" si="17"/>
        <v>454.54</v>
      </c>
      <c r="M582" s="123">
        <v>14</v>
      </c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6"/>
      <c r="AX582" s="6"/>
    </row>
    <row r="583" spans="1:50" ht="15">
      <c r="A583" s="68" t="s">
        <v>201</v>
      </c>
      <c r="B583" s="88">
        <f t="shared" si="16"/>
        <v>1</v>
      </c>
      <c r="C583" s="26">
        <v>217333</v>
      </c>
      <c r="D583" s="26" t="s">
        <v>931</v>
      </c>
      <c r="E583" s="89" t="s">
        <v>945</v>
      </c>
      <c r="F583" s="128" t="s">
        <v>204</v>
      </c>
      <c r="G583" s="133">
        <v>30038470</v>
      </c>
      <c r="H583" s="129">
        <v>41534</v>
      </c>
      <c r="I583" s="27">
        <v>41550</v>
      </c>
      <c r="J583" s="28">
        <v>-435.51</v>
      </c>
      <c r="K583" s="130" t="s">
        <v>204</v>
      </c>
      <c r="L583" s="28">
        <f t="shared" si="17"/>
        <v>435.51</v>
      </c>
      <c r="M583" s="123">
        <v>16</v>
      </c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6"/>
      <c r="AX583" s="6"/>
    </row>
    <row r="584" spans="1:50" ht="15">
      <c r="A584" s="68" t="s">
        <v>201</v>
      </c>
      <c r="B584" s="88">
        <f t="shared" si="16"/>
        <v>1</v>
      </c>
      <c r="C584" s="26">
        <v>217333</v>
      </c>
      <c r="D584" s="26" t="s">
        <v>931</v>
      </c>
      <c r="E584" s="89" t="s">
        <v>946</v>
      </c>
      <c r="F584" s="128" t="s">
        <v>204</v>
      </c>
      <c r="G584" s="133">
        <v>30038757</v>
      </c>
      <c r="H584" s="129">
        <v>41563</v>
      </c>
      <c r="I584" s="27">
        <v>41578</v>
      </c>
      <c r="J584" s="28">
        <v>-39.98</v>
      </c>
      <c r="K584" s="130" t="s">
        <v>204</v>
      </c>
      <c r="L584" s="28">
        <f t="shared" si="17"/>
        <v>39.98</v>
      </c>
      <c r="M584" s="123">
        <v>15</v>
      </c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6"/>
      <c r="AX584" s="6"/>
    </row>
    <row r="585" spans="1:50" ht="15">
      <c r="A585" s="68" t="s">
        <v>201</v>
      </c>
      <c r="B585" s="88">
        <f t="shared" si="16"/>
        <v>1</v>
      </c>
      <c r="C585" s="26">
        <v>217333</v>
      </c>
      <c r="D585" s="26" t="s">
        <v>931</v>
      </c>
      <c r="E585" s="89" t="s">
        <v>947</v>
      </c>
      <c r="F585" s="128" t="s">
        <v>204</v>
      </c>
      <c r="G585" s="133">
        <v>30038980</v>
      </c>
      <c r="H585" s="129">
        <v>41592</v>
      </c>
      <c r="I585" s="27">
        <v>41606</v>
      </c>
      <c r="J585" s="28">
        <v>-39.98</v>
      </c>
      <c r="K585" s="130" t="s">
        <v>204</v>
      </c>
      <c r="L585" s="28">
        <f t="shared" si="17"/>
        <v>39.98</v>
      </c>
      <c r="M585" s="123">
        <v>14</v>
      </c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6"/>
      <c r="AX585" s="6"/>
    </row>
    <row r="586" spans="1:50" ht="15">
      <c r="A586" s="68" t="s">
        <v>201</v>
      </c>
      <c r="B586" s="88">
        <f t="shared" si="16"/>
        <v>1</v>
      </c>
      <c r="C586" s="26">
        <v>217333</v>
      </c>
      <c r="D586" s="26" t="s">
        <v>931</v>
      </c>
      <c r="E586" s="89" t="s">
        <v>948</v>
      </c>
      <c r="F586" s="128" t="s">
        <v>204</v>
      </c>
      <c r="G586" s="133">
        <v>30038468</v>
      </c>
      <c r="H586" s="129">
        <v>41534</v>
      </c>
      <c r="I586" s="27">
        <v>41550</v>
      </c>
      <c r="J586" s="28">
        <v>-39.98</v>
      </c>
      <c r="K586" s="130" t="s">
        <v>204</v>
      </c>
      <c r="L586" s="28">
        <f t="shared" si="17"/>
        <v>39.98</v>
      </c>
      <c r="M586" s="123">
        <v>16</v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6"/>
      <c r="AX586" s="6"/>
    </row>
    <row r="587" spans="1:50" ht="15">
      <c r="A587" s="68" t="s">
        <v>201</v>
      </c>
      <c r="B587" s="88">
        <f t="shared" si="16"/>
        <v>1</v>
      </c>
      <c r="C587" s="26">
        <v>217333</v>
      </c>
      <c r="D587" s="26" t="s">
        <v>931</v>
      </c>
      <c r="E587" s="89" t="s">
        <v>949</v>
      </c>
      <c r="F587" s="128" t="s">
        <v>204</v>
      </c>
      <c r="G587" s="133">
        <v>30038871</v>
      </c>
      <c r="H587" s="129">
        <v>41577</v>
      </c>
      <c r="I587" s="27">
        <v>41592</v>
      </c>
      <c r="J587" s="28">
        <v>-39.98</v>
      </c>
      <c r="K587" s="130" t="s">
        <v>204</v>
      </c>
      <c r="L587" s="28">
        <f t="shared" si="17"/>
        <v>39.98</v>
      </c>
      <c r="M587" s="123">
        <v>15</v>
      </c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6"/>
      <c r="AX587" s="6"/>
    </row>
    <row r="588" spans="1:50" ht="15">
      <c r="A588" s="68" t="s">
        <v>201</v>
      </c>
      <c r="B588" s="88">
        <f t="shared" si="16"/>
        <v>1</v>
      </c>
      <c r="C588" s="26">
        <v>217333</v>
      </c>
      <c r="D588" s="26" t="s">
        <v>931</v>
      </c>
      <c r="E588" s="89" t="s">
        <v>950</v>
      </c>
      <c r="F588" s="128" t="s">
        <v>204</v>
      </c>
      <c r="G588" s="133">
        <v>30039094</v>
      </c>
      <c r="H588" s="129">
        <v>41605</v>
      </c>
      <c r="I588" s="27">
        <v>41613</v>
      </c>
      <c r="J588" s="28">
        <v>-39.98</v>
      </c>
      <c r="K588" s="130" t="s">
        <v>204</v>
      </c>
      <c r="L588" s="28">
        <f t="shared" si="17"/>
        <v>39.98</v>
      </c>
      <c r="M588" s="123">
        <v>8</v>
      </c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6"/>
      <c r="AX588" s="6"/>
    </row>
    <row r="589" spans="1:50" ht="15">
      <c r="A589" s="68" t="s">
        <v>201</v>
      </c>
      <c r="B589" s="88">
        <f t="shared" si="16"/>
        <v>1</v>
      </c>
      <c r="C589" s="26">
        <v>217333</v>
      </c>
      <c r="D589" s="26" t="s">
        <v>931</v>
      </c>
      <c r="E589" s="89" t="s">
        <v>951</v>
      </c>
      <c r="F589" s="128" t="s">
        <v>204</v>
      </c>
      <c r="G589" s="133">
        <v>30038466</v>
      </c>
      <c r="H589" s="129">
        <v>41542</v>
      </c>
      <c r="I589" s="27">
        <v>41550</v>
      </c>
      <c r="J589" s="28">
        <v>-39.98</v>
      </c>
      <c r="K589" s="130" t="s">
        <v>204</v>
      </c>
      <c r="L589" s="28">
        <f t="shared" si="17"/>
        <v>39.98</v>
      </c>
      <c r="M589" s="123">
        <v>8</v>
      </c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6"/>
      <c r="AX589" s="6"/>
    </row>
    <row r="590" spans="1:50" ht="15">
      <c r="A590" s="68" t="s">
        <v>201</v>
      </c>
      <c r="B590" s="88">
        <f aca="true" t="shared" si="18" ref="B590:B653">IF(C590&gt;0,1,0)</f>
        <v>1</v>
      </c>
      <c r="C590" s="26">
        <v>217333</v>
      </c>
      <c r="D590" s="26" t="s">
        <v>931</v>
      </c>
      <c r="E590" s="89" t="s">
        <v>952</v>
      </c>
      <c r="F590" s="128" t="s">
        <v>204</v>
      </c>
      <c r="G590" s="133">
        <v>30038641</v>
      </c>
      <c r="H590" s="129">
        <v>41557</v>
      </c>
      <c r="I590" s="27">
        <v>41571</v>
      </c>
      <c r="J590" s="28">
        <v>-86.63</v>
      </c>
      <c r="K590" s="130" t="s">
        <v>204</v>
      </c>
      <c r="L590" s="28">
        <f t="shared" si="17"/>
        <v>86.63</v>
      </c>
      <c r="M590" s="123">
        <v>14</v>
      </c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6"/>
      <c r="AX590" s="6"/>
    </row>
    <row r="591" spans="1:50" ht="15">
      <c r="A591" s="68" t="s">
        <v>201</v>
      </c>
      <c r="B591" s="88">
        <f t="shared" si="18"/>
        <v>1</v>
      </c>
      <c r="C591" s="26">
        <v>217333</v>
      </c>
      <c r="D591" s="26" t="s">
        <v>931</v>
      </c>
      <c r="E591" s="89" t="s">
        <v>953</v>
      </c>
      <c r="F591" s="128" t="s">
        <v>204</v>
      </c>
      <c r="G591" s="133">
        <v>30038983</v>
      </c>
      <c r="H591" s="129">
        <v>41579</v>
      </c>
      <c r="I591" s="27">
        <v>41606</v>
      </c>
      <c r="J591" s="28">
        <v>-43.19</v>
      </c>
      <c r="K591" s="130" t="s">
        <v>204</v>
      </c>
      <c r="L591" s="28">
        <f aca="true" t="shared" si="19" ref="L591:L651">J591*-1</f>
        <v>43.19</v>
      </c>
      <c r="M591" s="123">
        <v>27</v>
      </c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6"/>
      <c r="AX591" s="6"/>
    </row>
    <row r="592" spans="1:50" ht="15">
      <c r="A592" s="68" t="s">
        <v>201</v>
      </c>
      <c r="B592" s="88">
        <f t="shared" si="18"/>
        <v>1</v>
      </c>
      <c r="C592" s="26">
        <v>217333</v>
      </c>
      <c r="D592" s="26" t="s">
        <v>931</v>
      </c>
      <c r="E592" s="89" t="s">
        <v>954</v>
      </c>
      <c r="F592" s="128" t="s">
        <v>204</v>
      </c>
      <c r="G592" s="133">
        <v>30038475</v>
      </c>
      <c r="H592" s="129">
        <v>41541</v>
      </c>
      <c r="I592" s="27">
        <v>41550</v>
      </c>
      <c r="J592" s="28">
        <v>-47.35</v>
      </c>
      <c r="K592" s="130" t="s">
        <v>204</v>
      </c>
      <c r="L592" s="28">
        <f t="shared" si="19"/>
        <v>47.35</v>
      </c>
      <c r="M592" s="123">
        <v>9</v>
      </c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6"/>
      <c r="AX592" s="6"/>
    </row>
    <row r="593" spans="1:50" ht="15">
      <c r="A593" s="68" t="s">
        <v>201</v>
      </c>
      <c r="B593" s="88">
        <f t="shared" si="18"/>
        <v>1</v>
      </c>
      <c r="C593" s="26">
        <v>217333</v>
      </c>
      <c r="D593" s="26" t="s">
        <v>931</v>
      </c>
      <c r="E593" s="89" t="s">
        <v>955</v>
      </c>
      <c r="F593" s="128" t="s">
        <v>204</v>
      </c>
      <c r="G593" s="133">
        <v>30038756</v>
      </c>
      <c r="H593" s="129">
        <v>41563</v>
      </c>
      <c r="I593" s="27">
        <v>41578</v>
      </c>
      <c r="J593" s="28">
        <v>-25.78</v>
      </c>
      <c r="K593" s="130" t="s">
        <v>204</v>
      </c>
      <c r="L593" s="28">
        <f t="shared" si="19"/>
        <v>25.78</v>
      </c>
      <c r="M593" s="123">
        <v>15</v>
      </c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6"/>
      <c r="AX593" s="6"/>
    </row>
    <row r="594" spans="1:50" ht="15">
      <c r="A594" s="68" t="s">
        <v>201</v>
      </c>
      <c r="B594" s="88">
        <f t="shared" si="18"/>
        <v>1</v>
      </c>
      <c r="C594" s="26">
        <v>217333</v>
      </c>
      <c r="D594" s="26" t="s">
        <v>931</v>
      </c>
      <c r="E594" s="89" t="s">
        <v>956</v>
      </c>
      <c r="F594" s="128" t="s">
        <v>204</v>
      </c>
      <c r="G594" s="133">
        <v>30038977</v>
      </c>
      <c r="H594" s="129">
        <v>41593</v>
      </c>
      <c r="I594" s="27">
        <v>41606</v>
      </c>
      <c r="J594" s="28">
        <v>-25.78</v>
      </c>
      <c r="K594" s="130" t="s">
        <v>204</v>
      </c>
      <c r="L594" s="28">
        <f t="shared" si="19"/>
        <v>25.78</v>
      </c>
      <c r="M594" s="123">
        <v>13</v>
      </c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6"/>
      <c r="AX594" s="6"/>
    </row>
    <row r="595" spans="1:50" ht="15">
      <c r="A595" s="68" t="s">
        <v>201</v>
      </c>
      <c r="B595" s="88">
        <f t="shared" si="18"/>
        <v>1</v>
      </c>
      <c r="C595" s="26">
        <v>217333</v>
      </c>
      <c r="D595" s="26" t="s">
        <v>931</v>
      </c>
      <c r="E595" s="89" t="s">
        <v>957</v>
      </c>
      <c r="F595" s="128" t="s">
        <v>204</v>
      </c>
      <c r="G595" s="133">
        <v>30038471</v>
      </c>
      <c r="H595" s="129">
        <v>41533</v>
      </c>
      <c r="I595" s="27">
        <v>41550</v>
      </c>
      <c r="J595" s="28">
        <v>-25.78</v>
      </c>
      <c r="K595" s="130" t="s">
        <v>204</v>
      </c>
      <c r="L595" s="28">
        <f t="shared" si="19"/>
        <v>25.78</v>
      </c>
      <c r="M595" s="123">
        <v>17</v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6"/>
      <c r="AX595" s="6"/>
    </row>
    <row r="596" spans="1:50" ht="15">
      <c r="A596" s="68" t="s">
        <v>201</v>
      </c>
      <c r="B596" s="88">
        <f t="shared" si="18"/>
        <v>1</v>
      </c>
      <c r="C596" s="26">
        <v>217333</v>
      </c>
      <c r="D596" s="26" t="s">
        <v>931</v>
      </c>
      <c r="E596" s="89" t="s">
        <v>958</v>
      </c>
      <c r="F596" s="128" t="s">
        <v>204</v>
      </c>
      <c r="G596" s="133">
        <v>30038639</v>
      </c>
      <c r="H596" s="129">
        <v>41556</v>
      </c>
      <c r="I596" s="27">
        <v>41571</v>
      </c>
      <c r="J596" s="28">
        <v>-146.55</v>
      </c>
      <c r="K596" s="130" t="s">
        <v>204</v>
      </c>
      <c r="L596" s="28">
        <f t="shared" si="19"/>
        <v>146.55</v>
      </c>
      <c r="M596" s="123">
        <v>15</v>
      </c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6"/>
      <c r="AX596" s="6"/>
    </row>
    <row r="597" spans="1:50" ht="15">
      <c r="A597" s="68" t="s">
        <v>201</v>
      </c>
      <c r="B597" s="88">
        <f t="shared" si="18"/>
        <v>1</v>
      </c>
      <c r="C597" s="26">
        <v>217333</v>
      </c>
      <c r="D597" s="26" t="s">
        <v>931</v>
      </c>
      <c r="E597" s="89" t="s">
        <v>959</v>
      </c>
      <c r="F597" s="128" t="s">
        <v>204</v>
      </c>
      <c r="G597" s="133">
        <v>30038982</v>
      </c>
      <c r="H597" s="129">
        <v>41579</v>
      </c>
      <c r="I597" s="27">
        <v>41606</v>
      </c>
      <c r="J597" s="28">
        <v>-52.75</v>
      </c>
      <c r="K597" s="130" t="s">
        <v>204</v>
      </c>
      <c r="L597" s="28">
        <f t="shared" si="19"/>
        <v>52.75</v>
      </c>
      <c r="M597" s="123">
        <v>27</v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6"/>
      <c r="AX597" s="6"/>
    </row>
    <row r="598" spans="1:50" ht="15">
      <c r="A598" s="68" t="s">
        <v>201</v>
      </c>
      <c r="B598" s="88">
        <f t="shared" si="18"/>
        <v>1</v>
      </c>
      <c r="C598" s="26">
        <v>217333</v>
      </c>
      <c r="D598" s="26" t="s">
        <v>931</v>
      </c>
      <c r="E598" s="89" t="s">
        <v>960</v>
      </c>
      <c r="F598" s="128" t="s">
        <v>204</v>
      </c>
      <c r="G598" s="133">
        <v>30039165</v>
      </c>
      <c r="H598" s="129">
        <v>41618</v>
      </c>
      <c r="I598" s="27">
        <v>41627</v>
      </c>
      <c r="J598" s="28">
        <v>-158.25</v>
      </c>
      <c r="K598" s="130" t="s">
        <v>204</v>
      </c>
      <c r="L598" s="28">
        <f t="shared" si="19"/>
        <v>158.25</v>
      </c>
      <c r="M598" s="123">
        <v>9</v>
      </c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6"/>
      <c r="AX598" s="6"/>
    </row>
    <row r="599" spans="1:50" ht="15">
      <c r="A599" s="68" t="s">
        <v>201</v>
      </c>
      <c r="B599" s="88">
        <f t="shared" si="18"/>
        <v>1</v>
      </c>
      <c r="C599" s="26">
        <v>217333</v>
      </c>
      <c r="D599" s="26" t="s">
        <v>931</v>
      </c>
      <c r="E599" s="89" t="s">
        <v>961</v>
      </c>
      <c r="F599" s="128" t="s">
        <v>204</v>
      </c>
      <c r="G599" s="133">
        <v>30038476</v>
      </c>
      <c r="H599" s="129">
        <v>41528</v>
      </c>
      <c r="I599" s="27">
        <v>41550</v>
      </c>
      <c r="J599" s="28">
        <v>-51.97</v>
      </c>
      <c r="K599" s="130" t="s">
        <v>204</v>
      </c>
      <c r="L599" s="28">
        <f t="shared" si="19"/>
        <v>51.97</v>
      </c>
      <c r="M599" s="123">
        <v>22</v>
      </c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6"/>
      <c r="AX599" s="6"/>
    </row>
    <row r="600" spans="1:50" ht="15">
      <c r="A600" s="68" t="s">
        <v>201</v>
      </c>
      <c r="B600" s="88">
        <f t="shared" si="18"/>
        <v>1</v>
      </c>
      <c r="C600" s="26">
        <v>217333</v>
      </c>
      <c r="D600" s="26" t="s">
        <v>931</v>
      </c>
      <c r="E600" s="89" t="s">
        <v>962</v>
      </c>
      <c r="F600" s="128" t="s">
        <v>204</v>
      </c>
      <c r="G600" s="133">
        <v>30038761</v>
      </c>
      <c r="H600" s="129">
        <v>41563</v>
      </c>
      <c r="I600" s="27">
        <v>41578</v>
      </c>
      <c r="J600" s="28">
        <v>-67.67</v>
      </c>
      <c r="K600" s="130" t="s">
        <v>204</v>
      </c>
      <c r="L600" s="28">
        <f t="shared" si="19"/>
        <v>67.67</v>
      </c>
      <c r="M600" s="123">
        <v>15</v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6"/>
      <c r="AX600" s="6"/>
    </row>
    <row r="601" spans="1:50" ht="15">
      <c r="A601" s="68" t="s">
        <v>201</v>
      </c>
      <c r="B601" s="88">
        <f t="shared" si="18"/>
        <v>1</v>
      </c>
      <c r="C601" s="26">
        <v>217333</v>
      </c>
      <c r="D601" s="26" t="s">
        <v>931</v>
      </c>
      <c r="E601" s="89" t="s">
        <v>963</v>
      </c>
      <c r="F601" s="128" t="s">
        <v>204</v>
      </c>
      <c r="G601" s="133">
        <v>30038976</v>
      </c>
      <c r="H601" s="129">
        <v>41593</v>
      </c>
      <c r="I601" s="27">
        <v>41606</v>
      </c>
      <c r="J601" s="28">
        <v>-40.88</v>
      </c>
      <c r="K601" s="130" t="s">
        <v>204</v>
      </c>
      <c r="L601" s="28">
        <f t="shared" si="19"/>
        <v>40.88</v>
      </c>
      <c r="M601" s="123">
        <v>13</v>
      </c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6"/>
      <c r="AX601" s="6"/>
    </row>
    <row r="602" spans="1:50" ht="15">
      <c r="A602" s="68" t="s">
        <v>201</v>
      </c>
      <c r="B602" s="88">
        <f t="shared" si="18"/>
        <v>1</v>
      </c>
      <c r="C602" s="26">
        <v>217333</v>
      </c>
      <c r="D602" s="26" t="s">
        <v>931</v>
      </c>
      <c r="E602" s="89" t="s">
        <v>964</v>
      </c>
      <c r="F602" s="128" t="s">
        <v>204</v>
      </c>
      <c r="G602" s="133">
        <v>30038469</v>
      </c>
      <c r="H602" s="129">
        <v>41534</v>
      </c>
      <c r="I602" s="27">
        <v>41550</v>
      </c>
      <c r="J602" s="28">
        <v>-28.27</v>
      </c>
      <c r="K602" s="130" t="s">
        <v>204</v>
      </c>
      <c r="L602" s="28">
        <f t="shared" si="19"/>
        <v>28.27</v>
      </c>
      <c r="M602" s="123">
        <v>16</v>
      </c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6"/>
      <c r="AX602" s="6"/>
    </row>
    <row r="603" spans="1:50" ht="15">
      <c r="A603" s="68" t="s">
        <v>201</v>
      </c>
      <c r="B603" s="88">
        <f t="shared" si="18"/>
        <v>1</v>
      </c>
      <c r="C603" s="26">
        <v>217333</v>
      </c>
      <c r="D603" s="26" t="s">
        <v>931</v>
      </c>
      <c r="E603" s="89" t="s">
        <v>965</v>
      </c>
      <c r="F603" s="128" t="s">
        <v>204</v>
      </c>
      <c r="G603" s="133">
        <v>30038981</v>
      </c>
      <c r="H603" s="129">
        <v>41579</v>
      </c>
      <c r="I603" s="27">
        <v>41606</v>
      </c>
      <c r="J603" s="28">
        <v>-31.91</v>
      </c>
      <c r="K603" s="130" t="s">
        <v>204</v>
      </c>
      <c r="L603" s="28">
        <f t="shared" si="19"/>
        <v>31.91</v>
      </c>
      <c r="M603" s="123">
        <v>27</v>
      </c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6"/>
      <c r="AX603" s="6"/>
    </row>
    <row r="604" spans="1:50" ht="15">
      <c r="A604" s="68" t="s">
        <v>201</v>
      </c>
      <c r="B604" s="88">
        <f t="shared" si="18"/>
        <v>1</v>
      </c>
      <c r="C604" s="26">
        <v>217333</v>
      </c>
      <c r="D604" s="26" t="s">
        <v>931</v>
      </c>
      <c r="E604" s="89" t="s">
        <v>966</v>
      </c>
      <c r="F604" s="128" t="s">
        <v>204</v>
      </c>
      <c r="G604" s="133">
        <v>30039195</v>
      </c>
      <c r="H604" s="129">
        <v>41610</v>
      </c>
      <c r="I604" s="27">
        <v>41627</v>
      </c>
      <c r="J604" s="28">
        <v>-32.16</v>
      </c>
      <c r="K604" s="130" t="s">
        <v>204</v>
      </c>
      <c r="L604" s="28">
        <f t="shared" si="19"/>
        <v>32.16</v>
      </c>
      <c r="M604" s="123">
        <v>17</v>
      </c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6"/>
      <c r="AX604" s="6"/>
    </row>
    <row r="605" spans="1:50" ht="15">
      <c r="A605" s="68" t="s">
        <v>201</v>
      </c>
      <c r="B605" s="88">
        <f t="shared" si="18"/>
        <v>1</v>
      </c>
      <c r="C605" s="26">
        <v>217333</v>
      </c>
      <c r="D605" s="26" t="s">
        <v>931</v>
      </c>
      <c r="E605" s="89" t="s">
        <v>967</v>
      </c>
      <c r="F605" s="128" t="s">
        <v>204</v>
      </c>
      <c r="G605" s="133">
        <v>30038544</v>
      </c>
      <c r="H605" s="129">
        <v>41547</v>
      </c>
      <c r="I605" s="27">
        <v>41557</v>
      </c>
      <c r="J605" s="28">
        <v>-31.57</v>
      </c>
      <c r="K605" s="130" t="s">
        <v>204</v>
      </c>
      <c r="L605" s="28">
        <f t="shared" si="19"/>
        <v>31.57</v>
      </c>
      <c r="M605" s="123">
        <v>10</v>
      </c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6"/>
      <c r="AX605" s="6"/>
    </row>
    <row r="606" spans="1:50" ht="15">
      <c r="A606" s="68" t="s">
        <v>201</v>
      </c>
      <c r="B606" s="88">
        <f t="shared" si="18"/>
        <v>1</v>
      </c>
      <c r="C606" s="26">
        <v>217333</v>
      </c>
      <c r="D606" s="26" t="s">
        <v>931</v>
      </c>
      <c r="E606" s="89" t="s">
        <v>968</v>
      </c>
      <c r="F606" s="128" t="s">
        <v>204</v>
      </c>
      <c r="G606" s="133">
        <v>30038640</v>
      </c>
      <c r="H606" s="129">
        <v>41556</v>
      </c>
      <c r="I606" s="27">
        <v>41571</v>
      </c>
      <c r="J606" s="28">
        <v>-91.82</v>
      </c>
      <c r="K606" s="130" t="s">
        <v>204</v>
      </c>
      <c r="L606" s="28">
        <f t="shared" si="19"/>
        <v>91.82</v>
      </c>
      <c r="M606" s="123">
        <v>15</v>
      </c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6"/>
      <c r="AX606" s="6"/>
    </row>
    <row r="607" spans="1:50" ht="15">
      <c r="A607" s="68" t="s">
        <v>201</v>
      </c>
      <c r="B607" s="88">
        <f t="shared" si="18"/>
        <v>1</v>
      </c>
      <c r="C607" s="26">
        <v>217333</v>
      </c>
      <c r="D607" s="26" t="s">
        <v>931</v>
      </c>
      <c r="E607" s="89" t="s">
        <v>969</v>
      </c>
      <c r="F607" s="128" t="s">
        <v>204</v>
      </c>
      <c r="G607" s="133">
        <v>30039230</v>
      </c>
      <c r="H607" s="129">
        <v>41618</v>
      </c>
      <c r="I607" s="27">
        <v>41627</v>
      </c>
      <c r="J607" s="28">
        <v>-91.26</v>
      </c>
      <c r="K607" s="130" t="s">
        <v>204</v>
      </c>
      <c r="L607" s="28">
        <f t="shared" si="19"/>
        <v>91.26</v>
      </c>
      <c r="M607" s="123">
        <v>9</v>
      </c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6"/>
      <c r="AX607" s="6"/>
    </row>
    <row r="608" spans="1:50" ht="15">
      <c r="A608" s="68" t="s">
        <v>201</v>
      </c>
      <c r="B608" s="88">
        <f t="shared" si="18"/>
        <v>1</v>
      </c>
      <c r="C608" s="26">
        <v>217333</v>
      </c>
      <c r="D608" s="26" t="s">
        <v>931</v>
      </c>
      <c r="E608" s="89" t="s">
        <v>970</v>
      </c>
      <c r="F608" s="128" t="s">
        <v>204</v>
      </c>
      <c r="G608" s="133">
        <v>30038965</v>
      </c>
      <c r="H608" s="129">
        <v>41589</v>
      </c>
      <c r="I608" s="27">
        <v>41599</v>
      </c>
      <c r="J608" s="28">
        <v>-30.62</v>
      </c>
      <c r="K608" s="130" t="s">
        <v>204</v>
      </c>
      <c r="L608" s="28">
        <f t="shared" si="19"/>
        <v>30.62</v>
      </c>
      <c r="M608" s="123">
        <v>10</v>
      </c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6"/>
      <c r="AX608" s="6"/>
    </row>
    <row r="609" spans="1:50" ht="15">
      <c r="A609" s="68" t="s">
        <v>201</v>
      </c>
      <c r="B609" s="88">
        <f t="shared" si="18"/>
        <v>1</v>
      </c>
      <c r="C609" s="26">
        <v>217333</v>
      </c>
      <c r="D609" s="26" t="s">
        <v>931</v>
      </c>
      <c r="E609" s="89" t="s">
        <v>971</v>
      </c>
      <c r="F609" s="128" t="s">
        <v>204</v>
      </c>
      <c r="G609" s="133">
        <v>30038588</v>
      </c>
      <c r="H609" s="129">
        <v>41529</v>
      </c>
      <c r="I609" s="27">
        <v>41564</v>
      </c>
      <c r="J609" s="28">
        <v>-61.48</v>
      </c>
      <c r="K609" s="130" t="s">
        <v>204</v>
      </c>
      <c r="L609" s="28">
        <f t="shared" si="19"/>
        <v>61.48</v>
      </c>
      <c r="M609" s="123">
        <v>35</v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6"/>
      <c r="AX609" s="6"/>
    </row>
    <row r="610" spans="1:50" ht="15">
      <c r="A610" s="68" t="s">
        <v>201</v>
      </c>
      <c r="B610" s="88">
        <f t="shared" si="18"/>
        <v>1</v>
      </c>
      <c r="C610" s="26">
        <v>217333</v>
      </c>
      <c r="D610" s="26" t="s">
        <v>931</v>
      </c>
      <c r="E610" s="89" t="s">
        <v>972</v>
      </c>
      <c r="F610" s="128" t="s">
        <v>204</v>
      </c>
      <c r="G610" s="133">
        <v>30038755</v>
      </c>
      <c r="H610" s="129">
        <v>41570</v>
      </c>
      <c r="I610" s="27">
        <v>41578</v>
      </c>
      <c r="J610" s="28">
        <v>-74.98</v>
      </c>
      <c r="K610" s="130" t="s">
        <v>204</v>
      </c>
      <c r="L610" s="28">
        <f t="shared" si="19"/>
        <v>74.98</v>
      </c>
      <c r="M610" s="123">
        <v>8</v>
      </c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6"/>
      <c r="AX610" s="6"/>
    </row>
    <row r="611" spans="1:50" ht="15">
      <c r="A611" s="68" t="s">
        <v>201</v>
      </c>
      <c r="B611" s="88">
        <f t="shared" si="18"/>
        <v>1</v>
      </c>
      <c r="C611" s="26">
        <v>217333</v>
      </c>
      <c r="D611" s="26" t="s">
        <v>931</v>
      </c>
      <c r="E611" s="89" t="s">
        <v>973</v>
      </c>
      <c r="F611" s="128" t="s">
        <v>204</v>
      </c>
      <c r="G611" s="133">
        <v>30039091</v>
      </c>
      <c r="H611" s="129">
        <v>41599</v>
      </c>
      <c r="I611" s="27">
        <v>41613</v>
      </c>
      <c r="J611" s="28">
        <v>-74.98</v>
      </c>
      <c r="K611" s="130" t="s">
        <v>204</v>
      </c>
      <c r="L611" s="28">
        <f t="shared" si="19"/>
        <v>74.98</v>
      </c>
      <c r="M611" s="123">
        <v>14</v>
      </c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6"/>
      <c r="AX611" s="6"/>
    </row>
    <row r="612" spans="1:50" ht="15">
      <c r="A612" s="68" t="s">
        <v>201</v>
      </c>
      <c r="B612" s="88">
        <f t="shared" si="18"/>
        <v>1</v>
      </c>
      <c r="C612" s="26">
        <v>217333</v>
      </c>
      <c r="D612" s="26" t="s">
        <v>931</v>
      </c>
      <c r="E612" s="89" t="s">
        <v>974</v>
      </c>
      <c r="F612" s="128" t="s">
        <v>204</v>
      </c>
      <c r="G612" s="133">
        <v>30038545</v>
      </c>
      <c r="H612" s="129">
        <v>41537</v>
      </c>
      <c r="I612" s="27">
        <v>41557</v>
      </c>
      <c r="J612" s="28">
        <v>-86.7</v>
      </c>
      <c r="K612" s="130" t="s">
        <v>204</v>
      </c>
      <c r="L612" s="28">
        <f t="shared" si="19"/>
        <v>86.7</v>
      </c>
      <c r="M612" s="123">
        <v>20</v>
      </c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6"/>
      <c r="AX612" s="6"/>
    </row>
    <row r="613" spans="1:50" ht="15">
      <c r="A613" s="68" t="s">
        <v>201</v>
      </c>
      <c r="B613" s="88">
        <f t="shared" si="18"/>
        <v>1</v>
      </c>
      <c r="C613" s="26">
        <v>217333</v>
      </c>
      <c r="D613" s="26" t="s">
        <v>931</v>
      </c>
      <c r="E613" s="89" t="s">
        <v>975</v>
      </c>
      <c r="F613" s="128" t="s">
        <v>204</v>
      </c>
      <c r="G613" s="133">
        <v>30038860</v>
      </c>
      <c r="H613" s="129">
        <v>41576</v>
      </c>
      <c r="I613" s="27">
        <v>41592</v>
      </c>
      <c r="J613" s="28">
        <v>-61.43</v>
      </c>
      <c r="K613" s="130" t="s">
        <v>204</v>
      </c>
      <c r="L613" s="28">
        <f t="shared" si="19"/>
        <v>61.43</v>
      </c>
      <c r="M613" s="123">
        <v>16</v>
      </c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6"/>
      <c r="AX613" s="6"/>
    </row>
    <row r="614" spans="1:50" ht="15">
      <c r="A614" s="68" t="s">
        <v>201</v>
      </c>
      <c r="B614" s="88">
        <f t="shared" si="18"/>
        <v>1</v>
      </c>
      <c r="C614" s="26">
        <v>217333</v>
      </c>
      <c r="D614" s="26" t="s">
        <v>931</v>
      </c>
      <c r="E614" s="89" t="s">
        <v>976</v>
      </c>
      <c r="F614" s="128" t="s">
        <v>204</v>
      </c>
      <c r="G614" s="133">
        <v>30039092</v>
      </c>
      <c r="H614" s="129">
        <v>41605</v>
      </c>
      <c r="I614" s="27">
        <v>41613</v>
      </c>
      <c r="J614" s="28">
        <v>-61.42</v>
      </c>
      <c r="K614" s="130" t="s">
        <v>204</v>
      </c>
      <c r="L614" s="28">
        <f t="shared" si="19"/>
        <v>61.42</v>
      </c>
      <c r="M614" s="123">
        <v>8</v>
      </c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6"/>
      <c r="AX614" s="6"/>
    </row>
    <row r="615" spans="1:50" ht="15">
      <c r="A615" s="68" t="s">
        <v>201</v>
      </c>
      <c r="B615" s="88">
        <f t="shared" si="18"/>
        <v>1</v>
      </c>
      <c r="C615" s="26">
        <v>217333</v>
      </c>
      <c r="D615" s="26" t="s">
        <v>931</v>
      </c>
      <c r="E615" s="89" t="s">
        <v>977</v>
      </c>
      <c r="F615" s="128" t="s">
        <v>204</v>
      </c>
      <c r="G615" s="133">
        <v>30038473</v>
      </c>
      <c r="H615" s="129">
        <v>41542</v>
      </c>
      <c r="I615" s="27">
        <v>41550</v>
      </c>
      <c r="J615" s="28">
        <v>-61.19</v>
      </c>
      <c r="K615" s="130" t="s">
        <v>204</v>
      </c>
      <c r="L615" s="28">
        <f t="shared" si="19"/>
        <v>61.19</v>
      </c>
      <c r="M615" s="123">
        <v>8</v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6"/>
      <c r="AX615" s="6"/>
    </row>
    <row r="616" spans="1:50" ht="15">
      <c r="A616" s="68" t="s">
        <v>201</v>
      </c>
      <c r="B616" s="88">
        <f t="shared" si="18"/>
        <v>1</v>
      </c>
      <c r="C616" s="26">
        <v>217585</v>
      </c>
      <c r="D616" s="26" t="s">
        <v>978</v>
      </c>
      <c r="E616" s="89" t="s">
        <v>979</v>
      </c>
      <c r="F616" s="128" t="s">
        <v>980</v>
      </c>
      <c r="G616" s="133">
        <v>29008248</v>
      </c>
      <c r="H616" s="129">
        <v>41565</v>
      </c>
      <c r="I616" s="27">
        <v>41571</v>
      </c>
      <c r="J616" s="28">
        <v>-1804.09</v>
      </c>
      <c r="K616" s="130" t="s">
        <v>204</v>
      </c>
      <c r="L616" s="28">
        <f t="shared" si="19"/>
        <v>1804.09</v>
      </c>
      <c r="M616" s="123">
        <v>6</v>
      </c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6"/>
      <c r="AX616" s="6"/>
    </row>
    <row r="617" spans="1:50" ht="15">
      <c r="A617" s="68" t="s">
        <v>201</v>
      </c>
      <c r="B617" s="88">
        <f t="shared" si="18"/>
        <v>1</v>
      </c>
      <c r="C617" s="26">
        <v>217585</v>
      </c>
      <c r="D617" s="26" t="s">
        <v>978</v>
      </c>
      <c r="E617" s="89" t="s">
        <v>979</v>
      </c>
      <c r="F617" s="128" t="s">
        <v>981</v>
      </c>
      <c r="G617" s="133">
        <v>29008357</v>
      </c>
      <c r="H617" s="129">
        <v>41590</v>
      </c>
      <c r="I617" s="27">
        <v>41592</v>
      </c>
      <c r="J617" s="28">
        <v>-1984.15</v>
      </c>
      <c r="K617" s="130" t="s">
        <v>204</v>
      </c>
      <c r="L617" s="28">
        <f t="shared" si="19"/>
        <v>1984.15</v>
      </c>
      <c r="M617" s="123">
        <v>2</v>
      </c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6"/>
      <c r="AX617" s="6"/>
    </row>
    <row r="618" spans="1:50" ht="15">
      <c r="A618" s="68" t="s">
        <v>201</v>
      </c>
      <c r="B618" s="88">
        <f t="shared" si="18"/>
        <v>1</v>
      </c>
      <c r="C618" s="26">
        <v>217585</v>
      </c>
      <c r="D618" s="26" t="s">
        <v>978</v>
      </c>
      <c r="E618" s="89" t="s">
        <v>979</v>
      </c>
      <c r="F618" s="128" t="s">
        <v>982</v>
      </c>
      <c r="G618" s="133">
        <v>29008392</v>
      </c>
      <c r="H618" s="129">
        <v>41617</v>
      </c>
      <c r="I618" s="27">
        <v>41620</v>
      </c>
      <c r="J618" s="28">
        <v>-1826.7</v>
      </c>
      <c r="K618" s="130" t="s">
        <v>204</v>
      </c>
      <c r="L618" s="28">
        <f t="shared" si="19"/>
        <v>1826.7</v>
      </c>
      <c r="M618" s="123">
        <v>3</v>
      </c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6"/>
      <c r="AX618" s="6"/>
    </row>
    <row r="619" spans="1:50" ht="15">
      <c r="A619" s="68" t="s">
        <v>201</v>
      </c>
      <c r="B619" s="88">
        <f t="shared" si="18"/>
        <v>1</v>
      </c>
      <c r="C619" s="26">
        <v>219715</v>
      </c>
      <c r="D619" s="26" t="s">
        <v>983</v>
      </c>
      <c r="E619" s="89" t="s">
        <v>984</v>
      </c>
      <c r="F619" s="128" t="s">
        <v>204</v>
      </c>
      <c r="G619" s="133">
        <v>30039053</v>
      </c>
      <c r="H619" s="129">
        <v>41600</v>
      </c>
      <c r="I619" s="27">
        <v>41613</v>
      </c>
      <c r="J619" s="28">
        <v>-708.11</v>
      </c>
      <c r="K619" s="130" t="s">
        <v>204</v>
      </c>
      <c r="L619" s="28">
        <f t="shared" si="19"/>
        <v>708.11</v>
      </c>
      <c r="M619" s="123">
        <v>13</v>
      </c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6"/>
      <c r="AX619" s="6"/>
    </row>
    <row r="620" spans="1:50" ht="15">
      <c r="A620" s="68" t="s">
        <v>201</v>
      </c>
      <c r="B620" s="88">
        <f t="shared" si="18"/>
        <v>1</v>
      </c>
      <c r="C620" s="26">
        <v>219715</v>
      </c>
      <c r="D620" s="26" t="s">
        <v>983</v>
      </c>
      <c r="E620" s="89" t="s">
        <v>985</v>
      </c>
      <c r="F620" s="128" t="s">
        <v>204</v>
      </c>
      <c r="G620" s="133">
        <v>30038483</v>
      </c>
      <c r="H620" s="129">
        <v>41540</v>
      </c>
      <c r="I620" s="27">
        <v>41550</v>
      </c>
      <c r="J620" s="28">
        <v>-2811.72</v>
      </c>
      <c r="K620" s="130" t="s">
        <v>204</v>
      </c>
      <c r="L620" s="28">
        <f t="shared" si="19"/>
        <v>2811.72</v>
      </c>
      <c r="M620" s="123">
        <v>10</v>
      </c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6"/>
      <c r="AX620" s="6"/>
    </row>
    <row r="621" spans="1:50" ht="15">
      <c r="A621" s="68" t="s">
        <v>201</v>
      </c>
      <c r="B621" s="88">
        <f t="shared" si="18"/>
        <v>1</v>
      </c>
      <c r="C621" s="26">
        <v>219715</v>
      </c>
      <c r="D621" s="26" t="s">
        <v>983</v>
      </c>
      <c r="E621" s="89" t="s">
        <v>986</v>
      </c>
      <c r="F621" s="128" t="s">
        <v>204</v>
      </c>
      <c r="G621" s="133">
        <v>30038747</v>
      </c>
      <c r="H621" s="129">
        <v>41565</v>
      </c>
      <c r="I621" s="27">
        <v>41578</v>
      </c>
      <c r="J621" s="28">
        <v>-12555.84</v>
      </c>
      <c r="K621" s="130" t="s">
        <v>204</v>
      </c>
      <c r="L621" s="28">
        <f t="shared" si="19"/>
        <v>12555.84</v>
      </c>
      <c r="M621" s="123">
        <v>13</v>
      </c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6"/>
      <c r="AX621" s="6"/>
    </row>
    <row r="622" spans="1:50" ht="15">
      <c r="A622" s="68" t="s">
        <v>201</v>
      </c>
      <c r="B622" s="88">
        <f t="shared" si="18"/>
        <v>1</v>
      </c>
      <c r="C622" s="26">
        <v>219715</v>
      </c>
      <c r="D622" s="26" t="s">
        <v>983</v>
      </c>
      <c r="E622" s="89" t="s">
        <v>987</v>
      </c>
      <c r="F622" s="128" t="s">
        <v>204</v>
      </c>
      <c r="G622" s="133">
        <v>30038839</v>
      </c>
      <c r="H622" s="129">
        <v>41577</v>
      </c>
      <c r="I622" s="27">
        <v>41592</v>
      </c>
      <c r="J622" s="28">
        <v>-1049.44</v>
      </c>
      <c r="K622" s="130" t="s">
        <v>204</v>
      </c>
      <c r="L622" s="28">
        <f t="shared" si="19"/>
        <v>1049.44</v>
      </c>
      <c r="M622" s="123">
        <v>15</v>
      </c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6"/>
      <c r="AX622" s="6"/>
    </row>
    <row r="623" spans="1:50" ht="15">
      <c r="A623" s="68" t="s">
        <v>201</v>
      </c>
      <c r="B623" s="88">
        <f t="shared" si="18"/>
        <v>1</v>
      </c>
      <c r="C623" s="26">
        <v>219715</v>
      </c>
      <c r="D623" s="26" t="s">
        <v>983</v>
      </c>
      <c r="E623" s="89" t="s">
        <v>988</v>
      </c>
      <c r="F623" s="128" t="s">
        <v>204</v>
      </c>
      <c r="G623" s="133">
        <v>30039071</v>
      </c>
      <c r="H623" s="129">
        <v>41603</v>
      </c>
      <c r="I623" s="27">
        <v>41613</v>
      </c>
      <c r="J623" s="28">
        <v>-285.11</v>
      </c>
      <c r="K623" s="130" t="s">
        <v>204</v>
      </c>
      <c r="L623" s="28">
        <f t="shared" si="19"/>
        <v>285.11</v>
      </c>
      <c r="M623" s="123">
        <v>10</v>
      </c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6"/>
      <c r="AX623" s="6"/>
    </row>
    <row r="624" spans="1:50" ht="15">
      <c r="A624" s="68" t="s">
        <v>201</v>
      </c>
      <c r="B624" s="88">
        <f t="shared" si="18"/>
        <v>1</v>
      </c>
      <c r="C624" s="26">
        <v>219715</v>
      </c>
      <c r="D624" s="26" t="s">
        <v>983</v>
      </c>
      <c r="E624" s="89" t="s">
        <v>989</v>
      </c>
      <c r="F624" s="128" t="s">
        <v>204</v>
      </c>
      <c r="G624" s="133">
        <v>30039070</v>
      </c>
      <c r="H624" s="129">
        <v>41603</v>
      </c>
      <c r="I624" s="27">
        <v>41613</v>
      </c>
      <c r="J624" s="28">
        <v>-180.07</v>
      </c>
      <c r="K624" s="130" t="s">
        <v>204</v>
      </c>
      <c r="L624" s="28">
        <f t="shared" si="19"/>
        <v>180.07</v>
      </c>
      <c r="M624" s="123">
        <v>10</v>
      </c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6"/>
      <c r="AX624" s="6"/>
    </row>
    <row r="625" spans="1:50" ht="15">
      <c r="A625" s="68" t="s">
        <v>201</v>
      </c>
      <c r="B625" s="88">
        <f t="shared" si="18"/>
        <v>1</v>
      </c>
      <c r="C625" s="26">
        <v>226227</v>
      </c>
      <c r="D625" s="26" t="s">
        <v>990</v>
      </c>
      <c r="E625" s="89" t="s">
        <v>991</v>
      </c>
      <c r="F625" s="128" t="s">
        <v>204</v>
      </c>
      <c r="G625" s="133">
        <v>30038935</v>
      </c>
      <c r="H625" s="129">
        <v>41585</v>
      </c>
      <c r="I625" s="27">
        <v>41599</v>
      </c>
      <c r="J625" s="28">
        <v>-788.45</v>
      </c>
      <c r="K625" s="130" t="s">
        <v>204</v>
      </c>
      <c r="L625" s="28">
        <f t="shared" si="19"/>
        <v>788.45</v>
      </c>
      <c r="M625" s="123">
        <v>14</v>
      </c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6"/>
      <c r="AX625" s="6"/>
    </row>
    <row r="626" spans="1:50" ht="15">
      <c r="A626" s="68" t="s">
        <v>201</v>
      </c>
      <c r="B626" s="88">
        <f t="shared" si="18"/>
        <v>1</v>
      </c>
      <c r="C626" s="26">
        <v>226227</v>
      </c>
      <c r="D626" s="26" t="s">
        <v>990</v>
      </c>
      <c r="E626" s="89" t="s">
        <v>992</v>
      </c>
      <c r="F626" s="128" t="s">
        <v>204</v>
      </c>
      <c r="G626" s="133">
        <v>30038934</v>
      </c>
      <c r="H626" s="129">
        <v>41570</v>
      </c>
      <c r="I626" s="27">
        <v>41599</v>
      </c>
      <c r="J626" s="28">
        <v>-109.47</v>
      </c>
      <c r="K626" s="130" t="s">
        <v>204</v>
      </c>
      <c r="L626" s="28">
        <f t="shared" si="19"/>
        <v>109.47</v>
      </c>
      <c r="M626" s="123">
        <v>29</v>
      </c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6"/>
      <c r="AX626" s="6"/>
    </row>
    <row r="627" spans="1:50" ht="15">
      <c r="A627" s="68" t="s">
        <v>201</v>
      </c>
      <c r="B627" s="88">
        <f t="shared" si="18"/>
        <v>1</v>
      </c>
      <c r="C627" s="26">
        <v>226227</v>
      </c>
      <c r="D627" s="26" t="s">
        <v>990</v>
      </c>
      <c r="E627" s="89" t="s">
        <v>993</v>
      </c>
      <c r="F627" s="128" t="s">
        <v>204</v>
      </c>
      <c r="G627" s="133">
        <v>30039133</v>
      </c>
      <c r="H627" s="129">
        <v>41614</v>
      </c>
      <c r="I627" s="27">
        <v>41627</v>
      </c>
      <c r="J627" s="28">
        <v>-117.09</v>
      </c>
      <c r="K627" s="130" t="s">
        <v>204</v>
      </c>
      <c r="L627" s="28">
        <f t="shared" si="19"/>
        <v>117.09</v>
      </c>
      <c r="M627" s="123">
        <v>13</v>
      </c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6"/>
      <c r="AX627" s="6"/>
    </row>
    <row r="628" spans="1:50" ht="15">
      <c r="A628" s="68" t="s">
        <v>201</v>
      </c>
      <c r="B628" s="88">
        <f t="shared" si="18"/>
        <v>1</v>
      </c>
      <c r="C628" s="26">
        <v>228047</v>
      </c>
      <c r="D628" s="26" t="s">
        <v>994</v>
      </c>
      <c r="E628" s="89" t="s">
        <v>995</v>
      </c>
      <c r="F628" s="128" t="s">
        <v>204</v>
      </c>
      <c r="G628" s="133">
        <v>30038637</v>
      </c>
      <c r="H628" s="129">
        <v>41558</v>
      </c>
      <c r="I628" s="27">
        <v>41571</v>
      </c>
      <c r="J628" s="28">
        <v>-96</v>
      </c>
      <c r="K628" s="130" t="s">
        <v>204</v>
      </c>
      <c r="L628" s="28">
        <f t="shared" si="19"/>
        <v>96</v>
      </c>
      <c r="M628" s="123">
        <v>13</v>
      </c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6"/>
      <c r="AX628" s="6"/>
    </row>
    <row r="629" spans="1:50" ht="15">
      <c r="A629" s="68" t="s">
        <v>201</v>
      </c>
      <c r="B629" s="88">
        <f t="shared" si="18"/>
        <v>1</v>
      </c>
      <c r="C629" s="26">
        <v>234463</v>
      </c>
      <c r="D629" s="26" t="s">
        <v>996</v>
      </c>
      <c r="E629" s="89" t="s">
        <v>997</v>
      </c>
      <c r="F629" s="128" t="s">
        <v>204</v>
      </c>
      <c r="G629" s="133">
        <v>30038921</v>
      </c>
      <c r="H629" s="129">
        <v>41586</v>
      </c>
      <c r="I629" s="27">
        <v>41599</v>
      </c>
      <c r="J629" s="28">
        <v>-160</v>
      </c>
      <c r="K629" s="130" t="s">
        <v>204</v>
      </c>
      <c r="L629" s="28">
        <f t="shared" si="19"/>
        <v>160</v>
      </c>
      <c r="M629" s="123">
        <v>13</v>
      </c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6"/>
      <c r="AX629" s="6"/>
    </row>
    <row r="630" spans="1:50" ht="15">
      <c r="A630" s="68" t="s">
        <v>201</v>
      </c>
      <c r="B630" s="88">
        <f t="shared" si="18"/>
        <v>1</v>
      </c>
      <c r="C630" s="26">
        <v>370715</v>
      </c>
      <c r="D630" s="26" t="s">
        <v>998</v>
      </c>
      <c r="E630" s="89" t="s">
        <v>999</v>
      </c>
      <c r="F630" s="128" t="s">
        <v>204</v>
      </c>
      <c r="G630" s="133">
        <v>30038919</v>
      </c>
      <c r="H630" s="129">
        <v>41584</v>
      </c>
      <c r="I630" s="27">
        <v>41599</v>
      </c>
      <c r="J630" s="28">
        <v>-247.97</v>
      </c>
      <c r="K630" s="130" t="s">
        <v>204</v>
      </c>
      <c r="L630" s="28">
        <f t="shared" si="19"/>
        <v>247.97</v>
      </c>
      <c r="M630" s="123">
        <v>15</v>
      </c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6"/>
      <c r="AX630" s="6"/>
    </row>
    <row r="631" spans="1:50" ht="15">
      <c r="A631" s="68" t="s">
        <v>201</v>
      </c>
      <c r="B631" s="88">
        <f t="shared" si="18"/>
        <v>1</v>
      </c>
      <c r="C631" s="26">
        <v>1000004</v>
      </c>
      <c r="D631" s="26" t="s">
        <v>1000</v>
      </c>
      <c r="E631" s="89" t="s">
        <v>1001</v>
      </c>
      <c r="F631" s="128" t="s">
        <v>204</v>
      </c>
      <c r="G631" s="133">
        <v>30038973</v>
      </c>
      <c r="H631" s="129">
        <v>41598</v>
      </c>
      <c r="I631" s="27">
        <v>41599</v>
      </c>
      <c r="J631" s="28">
        <v>-12000</v>
      </c>
      <c r="K631" s="130" t="s">
        <v>204</v>
      </c>
      <c r="L631" s="28">
        <f t="shared" si="19"/>
        <v>12000</v>
      </c>
      <c r="M631" s="123">
        <v>1</v>
      </c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6"/>
      <c r="AX631" s="6"/>
    </row>
    <row r="632" spans="1:50" ht="15">
      <c r="A632" s="68" t="s">
        <v>201</v>
      </c>
      <c r="B632" s="88">
        <f t="shared" si="18"/>
        <v>1</v>
      </c>
      <c r="C632" s="26">
        <v>1000008</v>
      </c>
      <c r="D632" s="26" t="s">
        <v>1002</v>
      </c>
      <c r="E632" s="89" t="s">
        <v>1003</v>
      </c>
      <c r="F632" s="128" t="s">
        <v>204</v>
      </c>
      <c r="G632" s="133">
        <v>30038563</v>
      </c>
      <c r="H632" s="129">
        <v>41548</v>
      </c>
      <c r="I632" s="27">
        <v>41557</v>
      </c>
      <c r="J632" s="28">
        <v>-9331.35</v>
      </c>
      <c r="K632" s="130" t="s">
        <v>204</v>
      </c>
      <c r="L632" s="28">
        <f t="shared" si="19"/>
        <v>9331.35</v>
      </c>
      <c r="M632" s="123">
        <v>9</v>
      </c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6"/>
      <c r="AX632" s="6"/>
    </row>
    <row r="633" spans="1:50" ht="15">
      <c r="A633" s="68" t="s">
        <v>201</v>
      </c>
      <c r="B633" s="88">
        <f t="shared" si="18"/>
        <v>1</v>
      </c>
      <c r="C633" s="26">
        <v>1000008</v>
      </c>
      <c r="D633" s="26" t="s">
        <v>1002</v>
      </c>
      <c r="E633" s="89" t="s">
        <v>1004</v>
      </c>
      <c r="F633" s="128" t="s">
        <v>204</v>
      </c>
      <c r="G633" s="133">
        <v>30038957</v>
      </c>
      <c r="H633" s="129">
        <v>41585</v>
      </c>
      <c r="I633" s="27">
        <v>41599</v>
      </c>
      <c r="J633" s="28">
        <v>-10220.05</v>
      </c>
      <c r="K633" s="130" t="s">
        <v>204</v>
      </c>
      <c r="L633" s="28">
        <f t="shared" si="19"/>
        <v>10220.05</v>
      </c>
      <c r="M633" s="123">
        <v>14</v>
      </c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6"/>
      <c r="AX633" s="6"/>
    </row>
    <row r="634" spans="1:50" ht="15">
      <c r="A634" s="68" t="s">
        <v>201</v>
      </c>
      <c r="B634" s="88">
        <f t="shared" si="18"/>
        <v>1</v>
      </c>
      <c r="C634" s="26">
        <v>1000008</v>
      </c>
      <c r="D634" s="26" t="s">
        <v>1002</v>
      </c>
      <c r="E634" s="89" t="s">
        <v>1005</v>
      </c>
      <c r="F634" s="128" t="s">
        <v>204</v>
      </c>
      <c r="G634" s="133">
        <v>30039184</v>
      </c>
      <c r="H634" s="129">
        <v>41608</v>
      </c>
      <c r="I634" s="27">
        <v>41627</v>
      </c>
      <c r="J634" s="28">
        <v>-9331.35</v>
      </c>
      <c r="K634" s="130" t="s">
        <v>204</v>
      </c>
      <c r="L634" s="28">
        <f t="shared" si="19"/>
        <v>9331.35</v>
      </c>
      <c r="M634" s="123">
        <v>19</v>
      </c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6"/>
      <c r="AX634" s="6"/>
    </row>
    <row r="635" spans="1:50" ht="15">
      <c r="A635" s="68" t="s">
        <v>201</v>
      </c>
      <c r="B635" s="88">
        <f t="shared" si="18"/>
        <v>1</v>
      </c>
      <c r="C635" s="26">
        <v>1000030</v>
      </c>
      <c r="D635" s="26" t="s">
        <v>1006</v>
      </c>
      <c r="E635" s="89" t="s">
        <v>1007</v>
      </c>
      <c r="F635" s="128" t="s">
        <v>204</v>
      </c>
      <c r="G635" s="133">
        <v>30039090</v>
      </c>
      <c r="H635" s="129">
        <v>41607</v>
      </c>
      <c r="I635" s="27">
        <v>41613</v>
      </c>
      <c r="J635" s="28">
        <v>-800</v>
      </c>
      <c r="K635" s="130" t="s">
        <v>204</v>
      </c>
      <c r="L635" s="28">
        <f t="shared" si="19"/>
        <v>800</v>
      </c>
      <c r="M635" s="123">
        <v>6</v>
      </c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6"/>
      <c r="AX635" s="6"/>
    </row>
    <row r="636" spans="1:50" ht="15">
      <c r="A636" s="68" t="s">
        <v>201</v>
      </c>
      <c r="B636" s="88">
        <f t="shared" si="18"/>
        <v>1</v>
      </c>
      <c r="C636" s="26">
        <v>1000043</v>
      </c>
      <c r="D636" s="26" t="s">
        <v>1008</v>
      </c>
      <c r="E636" s="89" t="s">
        <v>1009</v>
      </c>
      <c r="F636" s="128" t="s">
        <v>204</v>
      </c>
      <c r="G636" s="133">
        <v>30039192</v>
      </c>
      <c r="H636" s="129">
        <v>41621</v>
      </c>
      <c r="I636" s="27">
        <v>41627</v>
      </c>
      <c r="J636" s="28">
        <v>-3643.91</v>
      </c>
      <c r="K636" s="130" t="s">
        <v>204</v>
      </c>
      <c r="L636" s="28">
        <f t="shared" si="19"/>
        <v>3643.91</v>
      </c>
      <c r="M636" s="123">
        <v>6</v>
      </c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6"/>
      <c r="AX636" s="6"/>
    </row>
    <row r="637" spans="1:50" ht="15">
      <c r="A637" s="68" t="s">
        <v>201</v>
      </c>
      <c r="B637" s="88">
        <f t="shared" si="18"/>
        <v>1</v>
      </c>
      <c r="C637" s="26">
        <v>1000043</v>
      </c>
      <c r="D637" s="26" t="s">
        <v>1008</v>
      </c>
      <c r="E637" s="89" t="s">
        <v>1010</v>
      </c>
      <c r="F637" s="128" t="s">
        <v>204</v>
      </c>
      <c r="G637" s="133">
        <v>30039020</v>
      </c>
      <c r="H637" s="129">
        <v>41597</v>
      </c>
      <c r="I637" s="27">
        <v>41606</v>
      </c>
      <c r="J637" s="28">
        <v>-4858.75</v>
      </c>
      <c r="K637" s="130" t="s">
        <v>204</v>
      </c>
      <c r="L637" s="28">
        <f t="shared" si="19"/>
        <v>4858.75</v>
      </c>
      <c r="M637" s="123">
        <v>9</v>
      </c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6"/>
      <c r="AX637" s="6"/>
    </row>
    <row r="638" spans="1:50" ht="15">
      <c r="A638" s="68" t="s">
        <v>201</v>
      </c>
      <c r="B638" s="88">
        <f t="shared" si="18"/>
        <v>1</v>
      </c>
      <c r="C638" s="26">
        <v>1000049</v>
      </c>
      <c r="D638" s="26" t="s">
        <v>1011</v>
      </c>
      <c r="E638" s="89" t="s">
        <v>1012</v>
      </c>
      <c r="F638" s="128" t="s">
        <v>204</v>
      </c>
      <c r="G638" s="133">
        <v>30039096</v>
      </c>
      <c r="H638" s="129">
        <v>41606</v>
      </c>
      <c r="I638" s="27">
        <v>41613</v>
      </c>
      <c r="J638" s="28">
        <v>-6810</v>
      </c>
      <c r="K638" s="130" t="s">
        <v>204</v>
      </c>
      <c r="L638" s="28">
        <f t="shared" si="19"/>
        <v>6810</v>
      </c>
      <c r="M638" s="123">
        <v>7</v>
      </c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6"/>
      <c r="AX638" s="6"/>
    </row>
    <row r="639" spans="1:50" ht="15">
      <c r="A639" s="68" t="s">
        <v>201</v>
      </c>
      <c r="B639" s="88">
        <f t="shared" si="18"/>
        <v>1</v>
      </c>
      <c r="C639" s="26">
        <v>1000086</v>
      </c>
      <c r="D639" s="26" t="s">
        <v>1013</v>
      </c>
      <c r="E639" s="89" t="s">
        <v>1014</v>
      </c>
      <c r="F639" s="128" t="s">
        <v>204</v>
      </c>
      <c r="G639" s="133">
        <v>30038457</v>
      </c>
      <c r="H639" s="129">
        <v>41543</v>
      </c>
      <c r="I639" s="27">
        <v>41550</v>
      </c>
      <c r="J639" s="28">
        <v>-76005.93</v>
      </c>
      <c r="K639" s="130" t="s">
        <v>204</v>
      </c>
      <c r="L639" s="28">
        <f t="shared" si="19"/>
        <v>76005.93</v>
      </c>
      <c r="M639" s="123">
        <v>7</v>
      </c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6"/>
      <c r="AX639" s="6"/>
    </row>
    <row r="640" spans="1:50" ht="15">
      <c r="A640" s="68" t="s">
        <v>201</v>
      </c>
      <c r="B640" s="88">
        <f t="shared" si="18"/>
        <v>1</v>
      </c>
      <c r="C640" s="26">
        <v>1000086</v>
      </c>
      <c r="D640" s="26" t="s">
        <v>1013</v>
      </c>
      <c r="E640" s="89" t="s">
        <v>1015</v>
      </c>
      <c r="F640" s="128" t="s">
        <v>204</v>
      </c>
      <c r="G640" s="133">
        <v>30038607</v>
      </c>
      <c r="H640" s="129">
        <v>41557</v>
      </c>
      <c r="I640" s="27">
        <v>41564</v>
      </c>
      <c r="J640" s="28">
        <v>-134036.07</v>
      </c>
      <c r="K640" s="130" t="s">
        <v>204</v>
      </c>
      <c r="L640" s="28">
        <f t="shared" si="19"/>
        <v>134036.07</v>
      </c>
      <c r="M640" s="123">
        <v>7</v>
      </c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6"/>
      <c r="AX640" s="6"/>
    </row>
    <row r="641" spans="1:50" ht="15">
      <c r="A641" s="68" t="s">
        <v>201</v>
      </c>
      <c r="B641" s="88">
        <f t="shared" si="18"/>
        <v>1</v>
      </c>
      <c r="C641" s="26">
        <v>1000086</v>
      </c>
      <c r="D641" s="26" t="s">
        <v>1013</v>
      </c>
      <c r="E641" s="89" t="s">
        <v>1016</v>
      </c>
      <c r="F641" s="128" t="s">
        <v>204</v>
      </c>
      <c r="G641" s="133">
        <v>30039010</v>
      </c>
      <c r="H641" s="129">
        <v>41599</v>
      </c>
      <c r="I641" s="27">
        <v>41600</v>
      </c>
      <c r="J641" s="28">
        <v>-78003.96</v>
      </c>
      <c r="K641" s="130" t="s">
        <v>204</v>
      </c>
      <c r="L641" s="28">
        <f t="shared" si="19"/>
        <v>78003.96</v>
      </c>
      <c r="M641" s="123">
        <v>1</v>
      </c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6"/>
      <c r="AX641" s="6"/>
    </row>
    <row r="642" spans="1:50" ht="15">
      <c r="A642" s="68" t="s">
        <v>201</v>
      </c>
      <c r="B642" s="88">
        <f t="shared" si="18"/>
        <v>1</v>
      </c>
      <c r="C642" s="26">
        <v>1000086</v>
      </c>
      <c r="D642" s="26" t="s">
        <v>1013</v>
      </c>
      <c r="E642" s="89" t="s">
        <v>1017</v>
      </c>
      <c r="F642" s="128" t="s">
        <v>204</v>
      </c>
      <c r="G642" s="133">
        <v>30039178</v>
      </c>
      <c r="H642" s="129">
        <v>41617</v>
      </c>
      <c r="I642" s="27">
        <v>41627</v>
      </c>
      <c r="J642" s="28">
        <v>-60747.65</v>
      </c>
      <c r="K642" s="130" t="s">
        <v>204</v>
      </c>
      <c r="L642" s="28">
        <f t="shared" si="19"/>
        <v>60747.65</v>
      </c>
      <c r="M642" s="123">
        <v>10</v>
      </c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6"/>
      <c r="AX642" s="6"/>
    </row>
    <row r="643" spans="1:50" ht="15">
      <c r="A643" s="68" t="s">
        <v>201</v>
      </c>
      <c r="B643" s="88">
        <f t="shared" si="18"/>
        <v>1</v>
      </c>
      <c r="C643" s="26">
        <v>1000299</v>
      </c>
      <c r="D643" s="26" t="s">
        <v>1018</v>
      </c>
      <c r="E643" s="89" t="s">
        <v>1019</v>
      </c>
      <c r="F643" s="128" t="s">
        <v>204</v>
      </c>
      <c r="G643" s="133">
        <v>30038938</v>
      </c>
      <c r="H643" s="129">
        <v>41576</v>
      </c>
      <c r="I643" s="27">
        <v>41599</v>
      </c>
      <c r="J643" s="28">
        <v>-1635.9</v>
      </c>
      <c r="K643" s="130" t="s">
        <v>204</v>
      </c>
      <c r="L643" s="28">
        <f t="shared" si="19"/>
        <v>1635.9</v>
      </c>
      <c r="M643" s="123">
        <v>23</v>
      </c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6"/>
      <c r="AX643" s="6"/>
    </row>
    <row r="644" spans="1:50" ht="15">
      <c r="A644" s="68" t="s">
        <v>201</v>
      </c>
      <c r="B644" s="88">
        <f t="shared" si="18"/>
        <v>1</v>
      </c>
      <c r="C644" s="26">
        <v>1000301</v>
      </c>
      <c r="D644" s="26" t="s">
        <v>1020</v>
      </c>
      <c r="E644" s="89" t="s">
        <v>1021</v>
      </c>
      <c r="F644" s="128" t="s">
        <v>204</v>
      </c>
      <c r="G644" s="133">
        <v>30039150</v>
      </c>
      <c r="H644" s="129">
        <v>41583</v>
      </c>
      <c r="I644" s="27">
        <v>41627</v>
      </c>
      <c r="J644" s="28">
        <v>-300</v>
      </c>
      <c r="K644" s="130" t="s">
        <v>204</v>
      </c>
      <c r="L644" s="28">
        <f t="shared" si="19"/>
        <v>300</v>
      </c>
      <c r="M644" s="123">
        <v>44</v>
      </c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6"/>
      <c r="AX644" s="6"/>
    </row>
    <row r="645" spans="1:50" ht="15">
      <c r="A645" s="68" t="s">
        <v>201</v>
      </c>
      <c r="B645" s="88">
        <f t="shared" si="18"/>
        <v>1</v>
      </c>
      <c r="C645" s="26">
        <v>1000308</v>
      </c>
      <c r="D645" s="26" t="s">
        <v>1022</v>
      </c>
      <c r="E645" s="89" t="s">
        <v>1023</v>
      </c>
      <c r="F645" s="128" t="s">
        <v>204</v>
      </c>
      <c r="G645" s="133">
        <v>30038764</v>
      </c>
      <c r="H645" s="129">
        <v>41569</v>
      </c>
      <c r="I645" s="27">
        <v>41578</v>
      </c>
      <c r="J645" s="28">
        <v>-9225</v>
      </c>
      <c r="K645" s="130" t="s">
        <v>204</v>
      </c>
      <c r="L645" s="28">
        <f t="shared" si="19"/>
        <v>9225</v>
      </c>
      <c r="M645" s="123">
        <v>9</v>
      </c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6"/>
      <c r="AX645" s="6"/>
    </row>
    <row r="646" spans="1:50" ht="15">
      <c r="A646" s="68" t="s">
        <v>201</v>
      </c>
      <c r="B646" s="88">
        <f t="shared" si="18"/>
        <v>1</v>
      </c>
      <c r="C646" s="26">
        <v>1000308</v>
      </c>
      <c r="D646" s="26" t="s">
        <v>1022</v>
      </c>
      <c r="E646" s="89" t="s">
        <v>1024</v>
      </c>
      <c r="F646" s="128" t="s">
        <v>204</v>
      </c>
      <c r="G646" s="133">
        <v>30038762</v>
      </c>
      <c r="H646" s="129">
        <v>41569</v>
      </c>
      <c r="I646" s="27">
        <v>41578</v>
      </c>
      <c r="J646" s="28">
        <v>-9225</v>
      </c>
      <c r="K646" s="130" t="s">
        <v>204</v>
      </c>
      <c r="L646" s="28">
        <f t="shared" si="19"/>
        <v>9225</v>
      </c>
      <c r="M646" s="123">
        <v>9</v>
      </c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6"/>
      <c r="AX646" s="6"/>
    </row>
    <row r="647" spans="1:50" ht="15">
      <c r="A647" s="68" t="s">
        <v>201</v>
      </c>
      <c r="B647" s="88">
        <f t="shared" si="18"/>
        <v>1</v>
      </c>
      <c r="C647" s="26">
        <v>1000308</v>
      </c>
      <c r="D647" s="26" t="s">
        <v>1022</v>
      </c>
      <c r="E647" s="89" t="s">
        <v>1025</v>
      </c>
      <c r="F647" s="128" t="s">
        <v>204</v>
      </c>
      <c r="G647" s="133">
        <v>30038939</v>
      </c>
      <c r="H647" s="129">
        <v>41596</v>
      </c>
      <c r="I647" s="27">
        <v>41599</v>
      </c>
      <c r="J647" s="28">
        <v>-14661.6</v>
      </c>
      <c r="K647" s="130" t="s">
        <v>204</v>
      </c>
      <c r="L647" s="28">
        <f t="shared" si="19"/>
        <v>14661.6</v>
      </c>
      <c r="M647" s="123">
        <v>3</v>
      </c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6"/>
      <c r="AX647" s="6"/>
    </row>
    <row r="648" spans="1:50" ht="15">
      <c r="A648" s="68" t="s">
        <v>201</v>
      </c>
      <c r="B648" s="88">
        <f t="shared" si="18"/>
        <v>1</v>
      </c>
      <c r="C648" s="26">
        <v>1000349</v>
      </c>
      <c r="D648" s="26" t="s">
        <v>1026</v>
      </c>
      <c r="E648" s="89" t="s">
        <v>1027</v>
      </c>
      <c r="F648" s="128" t="s">
        <v>204</v>
      </c>
      <c r="G648" s="133">
        <v>30039083</v>
      </c>
      <c r="H648" s="129">
        <v>41617</v>
      </c>
      <c r="I648" s="27">
        <v>41620</v>
      </c>
      <c r="J648" s="28">
        <v>-2700</v>
      </c>
      <c r="K648" s="130" t="s">
        <v>204</v>
      </c>
      <c r="L648" s="28">
        <f t="shared" si="19"/>
        <v>2700</v>
      </c>
      <c r="M648" s="123">
        <v>3</v>
      </c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6"/>
      <c r="AX648" s="6"/>
    </row>
    <row r="649" spans="1:50" ht="15">
      <c r="A649" s="68" t="s">
        <v>201</v>
      </c>
      <c r="B649" s="88">
        <f t="shared" si="18"/>
        <v>1</v>
      </c>
      <c r="C649" s="26">
        <v>1000349</v>
      </c>
      <c r="D649" s="26" t="s">
        <v>1026</v>
      </c>
      <c r="E649" s="89" t="s">
        <v>1028</v>
      </c>
      <c r="F649" s="128" t="s">
        <v>1029</v>
      </c>
      <c r="G649" s="133">
        <v>30039124</v>
      </c>
      <c r="H649" s="129">
        <v>41620</v>
      </c>
      <c r="I649" s="27">
        <v>41620</v>
      </c>
      <c r="J649" s="28">
        <v>-2700</v>
      </c>
      <c r="K649" s="130" t="s">
        <v>204</v>
      </c>
      <c r="L649" s="28">
        <f t="shared" si="19"/>
        <v>2700</v>
      </c>
      <c r="M649" s="123">
        <v>0</v>
      </c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6"/>
      <c r="AX649" s="6"/>
    </row>
    <row r="650" spans="1:50" ht="15">
      <c r="A650" s="68" t="s">
        <v>201</v>
      </c>
      <c r="B650" s="88">
        <f t="shared" si="18"/>
        <v>1</v>
      </c>
      <c r="C650" s="26">
        <v>1000376</v>
      </c>
      <c r="D650" s="26" t="s">
        <v>1030</v>
      </c>
      <c r="E650" s="89" t="s">
        <v>1031</v>
      </c>
      <c r="F650" s="128" t="s">
        <v>204</v>
      </c>
      <c r="G650" s="133">
        <v>30039140</v>
      </c>
      <c r="H650" s="129">
        <v>41613</v>
      </c>
      <c r="I650" s="27">
        <v>41627</v>
      </c>
      <c r="J650" s="28">
        <v>-350000</v>
      </c>
      <c r="K650" s="130" t="s">
        <v>204</v>
      </c>
      <c r="L650" s="28">
        <f t="shared" si="19"/>
        <v>350000</v>
      </c>
      <c r="M650" s="123">
        <v>14</v>
      </c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6"/>
      <c r="AX650" s="6"/>
    </row>
    <row r="651" spans="1:50" ht="15">
      <c r="A651" s="68" t="s">
        <v>73</v>
      </c>
      <c r="B651" s="88">
        <f t="shared" si="18"/>
        <v>1</v>
      </c>
      <c r="C651" s="26">
        <v>1000388</v>
      </c>
      <c r="D651" s="26" t="s">
        <v>1032</v>
      </c>
      <c r="E651" s="89" t="s">
        <v>1033</v>
      </c>
      <c r="F651" s="128" t="s">
        <v>204</v>
      </c>
      <c r="G651" s="133">
        <v>30039229</v>
      </c>
      <c r="H651" s="129">
        <v>41621</v>
      </c>
      <c r="I651" s="27">
        <v>41627</v>
      </c>
      <c r="J651" s="28">
        <v>-4500</v>
      </c>
      <c r="K651" s="130" t="s">
        <v>204</v>
      </c>
      <c r="L651" s="28">
        <f t="shared" si="19"/>
        <v>4500</v>
      </c>
      <c r="M651" s="123">
        <v>6</v>
      </c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6"/>
      <c r="AX651" s="6"/>
    </row>
    <row r="652" spans="1:48" ht="19.5" thickBot="1">
      <c r="A652" s="69"/>
      <c r="B652" s="29">
        <f>SUBTOTAL(9,B14:B651)</f>
        <v>637</v>
      </c>
      <c r="C652" s="38"/>
      <c r="D652" s="38"/>
      <c r="E652" s="38"/>
      <c r="F652" s="38"/>
      <c r="G652" s="38"/>
      <c r="H652" s="38"/>
      <c r="I652" s="38"/>
      <c r="J652" s="38"/>
      <c r="K652" s="38"/>
      <c r="L652" s="131">
        <f>SUBTOTAL(9,L14:L651)</f>
        <v>2484418.0500000003</v>
      </c>
      <c r="M652" s="70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ht="16.5" thickBot="1" thickTop="1">
      <c r="A653" s="71"/>
      <c r="B653" s="72"/>
      <c r="C653" s="72"/>
      <c r="D653" s="72"/>
      <c r="E653" s="72"/>
      <c r="F653" s="72"/>
      <c r="G653" s="72"/>
      <c r="H653" s="73"/>
      <c r="I653" s="72"/>
      <c r="J653" s="72"/>
      <c r="K653" s="72"/>
      <c r="L653" s="72"/>
      <c r="M653" s="74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51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</row>
    <row r="655" spans="1:51" ht="15.75" thickBo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</row>
    <row r="656" spans="1:51" ht="15" hidden="1">
      <c r="A656" s="21" t="s">
        <v>191</v>
      </c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</row>
    <row r="657" spans="1:51" ht="15" hidden="1">
      <c r="A657" s="21" t="s">
        <v>170</v>
      </c>
      <c r="B657" s="1"/>
      <c r="C657" s="1"/>
      <c r="D657" s="1"/>
      <c r="E657" s="1"/>
      <c r="F657" s="1"/>
      <c r="G657" s="1"/>
      <c r="H657" s="1"/>
      <c r="I657" s="1"/>
      <c r="J657" s="3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</row>
    <row r="658" spans="1:51" ht="15" hidden="1">
      <c r="A658" s="21" t="s">
        <v>180</v>
      </c>
      <c r="B658" s="1"/>
      <c r="C658" s="1"/>
      <c r="D658" s="1"/>
      <c r="E658" s="1"/>
      <c r="F658" s="1"/>
      <c r="G658" s="1"/>
      <c r="H658" s="1"/>
      <c r="I658" s="1"/>
      <c r="J658" s="3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</row>
    <row r="659" spans="1:51" ht="15" hidden="1">
      <c r="A659" s="21" t="s">
        <v>89</v>
      </c>
      <c r="B659" s="1"/>
      <c r="C659" s="1"/>
      <c r="D659" s="4"/>
      <c r="E659" s="1"/>
      <c r="F659" s="1"/>
      <c r="G659" s="1"/>
      <c r="H659" s="1"/>
      <c r="I659" s="1"/>
      <c r="J659" s="3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</row>
    <row r="660" spans="1:51" ht="15" hidden="1">
      <c r="A660" s="21" t="s">
        <v>154</v>
      </c>
      <c r="B660" s="1"/>
      <c r="C660" s="1"/>
      <c r="D660" s="4"/>
      <c r="E660" s="21"/>
      <c r="F660" s="1"/>
      <c r="G660" s="1"/>
      <c r="H660" s="1"/>
      <c r="I660" s="1"/>
      <c r="J660" s="3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</row>
    <row r="661" spans="1:51" ht="15" hidden="1">
      <c r="A661" s="21" t="s">
        <v>145</v>
      </c>
      <c r="B661" s="1"/>
      <c r="C661" s="1"/>
      <c r="D661" s="4"/>
      <c r="E661" s="21"/>
      <c r="F661" s="1"/>
      <c r="G661" s="1"/>
      <c r="H661" s="1"/>
      <c r="I661" s="1"/>
      <c r="J661" s="3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</row>
    <row r="662" spans="1:256" ht="15" hidden="1">
      <c r="A662" s="21" t="s">
        <v>177</v>
      </c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  <c r="DA662" s="21"/>
      <c r="DB662" s="21"/>
      <c r="DC662" s="21"/>
      <c r="DD662" s="21"/>
      <c r="DE662" s="21"/>
      <c r="DF662" s="21"/>
      <c r="DG662" s="21"/>
      <c r="DH662" s="21"/>
      <c r="DI662" s="21"/>
      <c r="DJ662" s="21"/>
      <c r="DK662" s="21"/>
      <c r="DL662" s="21"/>
      <c r="DM662" s="21"/>
      <c r="DN662" s="21"/>
      <c r="DO662" s="21"/>
      <c r="DP662" s="21"/>
      <c r="DQ662" s="21"/>
      <c r="DR662" s="21"/>
      <c r="DS662" s="21"/>
      <c r="DT662" s="21"/>
      <c r="DU662" s="21"/>
      <c r="DV662" s="21"/>
      <c r="DW662" s="21"/>
      <c r="DX662" s="21"/>
      <c r="DY662" s="21"/>
      <c r="DZ662" s="21"/>
      <c r="EA662" s="21"/>
      <c r="EB662" s="21"/>
      <c r="EC662" s="21"/>
      <c r="ED662" s="21"/>
      <c r="EE662" s="21"/>
      <c r="EF662" s="21"/>
      <c r="EG662" s="21"/>
      <c r="EH662" s="21"/>
      <c r="EI662" s="21"/>
      <c r="EJ662" s="21"/>
      <c r="EK662" s="21"/>
      <c r="EL662" s="21"/>
      <c r="EM662" s="21"/>
      <c r="EN662" s="21"/>
      <c r="EO662" s="21"/>
      <c r="EP662" s="21"/>
      <c r="EQ662" s="21"/>
      <c r="ER662" s="21"/>
      <c r="ES662" s="21"/>
      <c r="ET662" s="21"/>
      <c r="EU662" s="21"/>
      <c r="EV662" s="21"/>
      <c r="EW662" s="21"/>
      <c r="EX662" s="21"/>
      <c r="EY662" s="21"/>
      <c r="EZ662" s="21"/>
      <c r="FA662" s="21"/>
      <c r="FB662" s="21"/>
      <c r="FC662" s="21"/>
      <c r="FD662" s="21"/>
      <c r="FE662" s="21"/>
      <c r="FF662" s="21"/>
      <c r="FG662" s="21"/>
      <c r="FH662" s="21"/>
      <c r="FI662" s="21"/>
      <c r="FJ662" s="21"/>
      <c r="FK662" s="21"/>
      <c r="FL662" s="21"/>
      <c r="FM662" s="21"/>
      <c r="FN662" s="21"/>
      <c r="FO662" s="21"/>
      <c r="FP662" s="21"/>
      <c r="FQ662" s="21"/>
      <c r="FR662" s="21"/>
      <c r="FS662" s="21"/>
      <c r="FT662" s="21"/>
      <c r="FU662" s="21"/>
      <c r="FV662" s="21"/>
      <c r="FW662" s="21"/>
      <c r="FX662" s="21"/>
      <c r="FY662" s="21"/>
      <c r="FZ662" s="21"/>
      <c r="GA662" s="21"/>
      <c r="GB662" s="21"/>
      <c r="GC662" s="21"/>
      <c r="GD662" s="21"/>
      <c r="GE662" s="21"/>
      <c r="GF662" s="21"/>
      <c r="GG662" s="21"/>
      <c r="GH662" s="21"/>
      <c r="GI662" s="21"/>
      <c r="GJ662" s="21"/>
      <c r="GK662" s="21"/>
      <c r="GL662" s="21"/>
      <c r="GM662" s="21"/>
      <c r="GN662" s="21"/>
      <c r="GO662" s="21"/>
      <c r="GP662" s="21"/>
      <c r="GQ662" s="21"/>
      <c r="GR662" s="21"/>
      <c r="GS662" s="21"/>
      <c r="GT662" s="21"/>
      <c r="GU662" s="21"/>
      <c r="GV662" s="21"/>
      <c r="GW662" s="21"/>
      <c r="GX662" s="21"/>
      <c r="GY662" s="21"/>
      <c r="GZ662" s="21"/>
      <c r="HA662" s="21"/>
      <c r="HB662" s="21"/>
      <c r="HC662" s="21"/>
      <c r="HD662" s="21"/>
      <c r="HE662" s="21"/>
      <c r="HF662" s="21"/>
      <c r="HG662" s="21"/>
      <c r="HH662" s="21"/>
      <c r="HI662" s="21"/>
      <c r="HJ662" s="21"/>
      <c r="HK662" s="21"/>
      <c r="HL662" s="21"/>
      <c r="HM662" s="21"/>
      <c r="HN662" s="21"/>
      <c r="HO662" s="21"/>
      <c r="HP662" s="21"/>
      <c r="HQ662" s="21"/>
      <c r="HR662" s="21"/>
      <c r="HS662" s="21"/>
      <c r="HT662" s="21"/>
      <c r="HU662" s="21"/>
      <c r="HV662" s="21"/>
      <c r="HW662" s="21"/>
      <c r="HX662" s="21"/>
      <c r="HY662" s="21"/>
      <c r="HZ662" s="21"/>
      <c r="IA662" s="21"/>
      <c r="IB662" s="21"/>
      <c r="IC662" s="21"/>
      <c r="ID662" s="21"/>
      <c r="IE662" s="21"/>
      <c r="IF662" s="21"/>
      <c r="IG662" s="21"/>
      <c r="IH662" s="21"/>
      <c r="II662" s="21"/>
      <c r="IJ662" s="21"/>
      <c r="IK662" s="21"/>
      <c r="IL662" s="21"/>
      <c r="IM662" s="21"/>
      <c r="IN662" s="21"/>
      <c r="IO662" s="21"/>
      <c r="IP662" s="21"/>
      <c r="IQ662" s="21"/>
      <c r="IR662" s="21"/>
      <c r="IS662" s="21"/>
      <c r="IT662" s="21"/>
      <c r="IU662" s="21"/>
      <c r="IV662" s="21"/>
    </row>
    <row r="663" spans="1:51" ht="15" hidden="1">
      <c r="A663" s="21" t="s">
        <v>188</v>
      </c>
      <c r="B663" s="1"/>
      <c r="C663" s="1"/>
      <c r="D663" s="4"/>
      <c r="E663" s="1"/>
      <c r="F663" s="1"/>
      <c r="G663" s="1"/>
      <c r="H663" s="1"/>
      <c r="I663" s="1"/>
      <c r="J663" s="3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</row>
    <row r="664" spans="1:51" ht="15" hidden="1">
      <c r="A664" s="21" t="s">
        <v>90</v>
      </c>
      <c r="B664" s="1"/>
      <c r="C664" s="1"/>
      <c r="D664" s="1"/>
      <c r="E664" s="1"/>
      <c r="F664" s="2"/>
      <c r="G664" s="2"/>
      <c r="H664" s="2"/>
      <c r="I664" s="2"/>
      <c r="J664" s="3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</row>
    <row r="665" spans="1:54" ht="15.75" hidden="1" thickBot="1">
      <c r="A665" s="21" t="s">
        <v>91</v>
      </c>
      <c r="B665" s="1"/>
      <c r="C665" s="21" t="s">
        <v>80</v>
      </c>
      <c r="D665" s="21" t="s">
        <v>162</v>
      </c>
      <c r="E665" s="21" t="s">
        <v>81</v>
      </c>
      <c r="F665" s="21" t="s">
        <v>164</v>
      </c>
      <c r="G665" s="21" t="s">
        <v>195</v>
      </c>
      <c r="H665" s="5" t="s">
        <v>139</v>
      </c>
      <c r="I665" s="5" t="s">
        <v>0</v>
      </c>
      <c r="J665" s="11" t="s">
        <v>57</v>
      </c>
      <c r="K665" t="s">
        <v>194</v>
      </c>
      <c r="M665" s="2" t="s">
        <v>1</v>
      </c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</row>
    <row r="666" spans="1:55" ht="15">
      <c r="A666" s="57"/>
      <c r="B666" s="58"/>
      <c r="C666" s="59"/>
      <c r="D666" s="59"/>
      <c r="E666" s="59"/>
      <c r="F666" s="59"/>
      <c r="G666" s="59"/>
      <c r="H666" s="60"/>
      <c r="I666" s="60"/>
      <c r="J666" s="60"/>
      <c r="K666" s="60"/>
      <c r="L666" s="61"/>
      <c r="M666" s="62"/>
      <c r="N666" s="3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ht="18.75" thickBot="1">
      <c r="A667" s="63"/>
      <c r="B667" s="141" t="s">
        <v>167</v>
      </c>
      <c r="C667" s="140"/>
      <c r="D667" s="122"/>
      <c r="E667" s="32"/>
      <c r="F667" s="32"/>
      <c r="G667" s="32"/>
      <c r="H667" s="32"/>
      <c r="I667" s="32"/>
      <c r="J667" s="32"/>
      <c r="K667" s="32"/>
      <c r="L667" s="33"/>
      <c r="M667" s="64"/>
      <c r="N667" s="3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ht="26.25" thickBot="1">
      <c r="A668" s="65"/>
      <c r="B668" s="10" t="s">
        <v>84</v>
      </c>
      <c r="C668" s="10" t="s">
        <v>82</v>
      </c>
      <c r="D668" s="10" t="s">
        <v>163</v>
      </c>
      <c r="E668" s="10" t="s">
        <v>83</v>
      </c>
      <c r="F668" s="10" t="s">
        <v>165</v>
      </c>
      <c r="G668" s="10" t="s">
        <v>184</v>
      </c>
      <c r="H668" s="10" t="s">
        <v>2</v>
      </c>
      <c r="I668" s="10" t="s">
        <v>3</v>
      </c>
      <c r="J668" s="10"/>
      <c r="K668" s="10" t="s">
        <v>106</v>
      </c>
      <c r="L668" s="12" t="s">
        <v>58</v>
      </c>
      <c r="M668" s="66" t="s">
        <v>4</v>
      </c>
      <c r="N668" s="7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ht="15">
      <c r="A669" s="63"/>
      <c r="B669" s="35">
        <f aca="true" t="shared" si="20" ref="B669:B732">IF(C669&gt;0,1,0)</f>
        <v>0</v>
      </c>
      <c r="C669" s="32"/>
      <c r="D669" s="32"/>
      <c r="E669" s="32"/>
      <c r="F669" s="32"/>
      <c r="G669" s="32"/>
      <c r="H669" s="32"/>
      <c r="I669" s="32"/>
      <c r="J669" s="32"/>
      <c r="K669" s="32"/>
      <c r="L669" s="33"/>
      <c r="M669" s="67"/>
      <c r="N669" s="3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ht="15">
      <c r="A670" s="68" t="s">
        <v>201</v>
      </c>
      <c r="B670" s="88">
        <f t="shared" si="20"/>
        <v>1</v>
      </c>
      <c r="C670" s="26">
        <v>138</v>
      </c>
      <c r="D670" s="26" t="s">
        <v>223</v>
      </c>
      <c r="E670" s="89" t="s">
        <v>229</v>
      </c>
      <c r="F670" s="128" t="s">
        <v>204</v>
      </c>
      <c r="G670" s="89">
        <v>30038851</v>
      </c>
      <c r="H670" s="129">
        <v>41582</v>
      </c>
      <c r="I670" s="27">
        <v>41592</v>
      </c>
      <c r="J670" s="28">
        <v>-650.92</v>
      </c>
      <c r="K670" s="130" t="s">
        <v>204</v>
      </c>
      <c r="L670" s="28">
        <f aca="true" t="shared" si="21" ref="L670:L733">J670*-1</f>
        <v>650.92</v>
      </c>
      <c r="M670" s="123">
        <v>10</v>
      </c>
      <c r="N670" s="3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ht="15">
      <c r="A671" s="68" t="s">
        <v>201</v>
      </c>
      <c r="B671" s="88">
        <f t="shared" si="20"/>
        <v>1</v>
      </c>
      <c r="C671" s="26">
        <v>138</v>
      </c>
      <c r="D671" s="26" t="s">
        <v>223</v>
      </c>
      <c r="E671" s="89" t="s">
        <v>230</v>
      </c>
      <c r="F671" s="128" t="s">
        <v>204</v>
      </c>
      <c r="G671" s="89">
        <v>30038852</v>
      </c>
      <c r="H671" s="129">
        <v>41582</v>
      </c>
      <c r="I671" s="27">
        <v>41592</v>
      </c>
      <c r="J671" s="28">
        <v>-289.3</v>
      </c>
      <c r="K671" s="130" t="s">
        <v>204</v>
      </c>
      <c r="L671" s="28">
        <f t="shared" si="21"/>
        <v>289.3</v>
      </c>
      <c r="M671" s="123">
        <v>10</v>
      </c>
      <c r="N671" s="3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ht="15">
      <c r="A672" s="68" t="s">
        <v>201</v>
      </c>
      <c r="B672" s="88">
        <f t="shared" si="20"/>
        <v>1</v>
      </c>
      <c r="C672" s="26">
        <v>138</v>
      </c>
      <c r="D672" s="26" t="s">
        <v>223</v>
      </c>
      <c r="E672" s="89" t="s">
        <v>231</v>
      </c>
      <c r="F672" s="128" t="s">
        <v>204</v>
      </c>
      <c r="G672" s="89">
        <v>30038854</v>
      </c>
      <c r="H672" s="129">
        <v>41582</v>
      </c>
      <c r="I672" s="27">
        <v>41592</v>
      </c>
      <c r="J672" s="28">
        <v>-123</v>
      </c>
      <c r="K672" s="130" t="s">
        <v>204</v>
      </c>
      <c r="L672" s="28">
        <f t="shared" si="21"/>
        <v>123</v>
      </c>
      <c r="M672" s="123">
        <v>10</v>
      </c>
      <c r="N672" s="3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ht="15">
      <c r="A673" s="68" t="s">
        <v>201</v>
      </c>
      <c r="B673" s="88">
        <f t="shared" si="20"/>
        <v>1</v>
      </c>
      <c r="C673" s="26">
        <v>138</v>
      </c>
      <c r="D673" s="26" t="s">
        <v>223</v>
      </c>
      <c r="E673" s="89" t="s">
        <v>232</v>
      </c>
      <c r="F673" s="128" t="s">
        <v>204</v>
      </c>
      <c r="G673" s="89">
        <v>30038855</v>
      </c>
      <c r="H673" s="129">
        <v>41582</v>
      </c>
      <c r="I673" s="27">
        <v>41592</v>
      </c>
      <c r="J673" s="28">
        <v>-192.86</v>
      </c>
      <c r="K673" s="130" t="s">
        <v>204</v>
      </c>
      <c r="L673" s="28">
        <f t="shared" si="21"/>
        <v>192.86</v>
      </c>
      <c r="M673" s="123">
        <v>10</v>
      </c>
      <c r="N673" s="3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ht="15">
      <c r="A674" s="68" t="s">
        <v>201</v>
      </c>
      <c r="B674" s="88">
        <f t="shared" si="20"/>
        <v>1</v>
      </c>
      <c r="C674" s="26">
        <v>138</v>
      </c>
      <c r="D674" s="26" t="s">
        <v>223</v>
      </c>
      <c r="E674" s="89" t="s">
        <v>234</v>
      </c>
      <c r="F674" s="128" t="s">
        <v>204</v>
      </c>
      <c r="G674" s="89">
        <v>30038961</v>
      </c>
      <c r="H674" s="129">
        <v>41589</v>
      </c>
      <c r="I674" s="27">
        <v>41599</v>
      </c>
      <c r="J674" s="28">
        <v>-88.56</v>
      </c>
      <c r="K674" s="130" t="s">
        <v>204</v>
      </c>
      <c r="L674" s="28">
        <f t="shared" si="21"/>
        <v>88.56</v>
      </c>
      <c r="M674" s="123">
        <v>10</v>
      </c>
      <c r="N674" s="3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ht="15">
      <c r="A675" s="68" t="s">
        <v>201</v>
      </c>
      <c r="B675" s="88">
        <f t="shared" si="20"/>
        <v>1</v>
      </c>
      <c r="C675" s="26">
        <v>138</v>
      </c>
      <c r="D675" s="26" t="s">
        <v>223</v>
      </c>
      <c r="E675" s="89" t="s">
        <v>235</v>
      </c>
      <c r="F675" s="128" t="s">
        <v>204</v>
      </c>
      <c r="G675" s="89">
        <v>30038589</v>
      </c>
      <c r="H675" s="129">
        <v>41555</v>
      </c>
      <c r="I675" s="27">
        <v>41564</v>
      </c>
      <c r="J675" s="28">
        <v>-221.4</v>
      </c>
      <c r="K675" s="130" t="s">
        <v>204</v>
      </c>
      <c r="L675" s="28">
        <f t="shared" si="21"/>
        <v>221.4</v>
      </c>
      <c r="M675" s="123">
        <v>9</v>
      </c>
      <c r="N675" s="3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ht="15">
      <c r="A676" s="68" t="s">
        <v>201</v>
      </c>
      <c r="B676" s="88">
        <f t="shared" si="20"/>
        <v>1</v>
      </c>
      <c r="C676" s="26">
        <v>138</v>
      </c>
      <c r="D676" s="26" t="s">
        <v>223</v>
      </c>
      <c r="E676" s="89" t="s">
        <v>236</v>
      </c>
      <c r="F676" s="128" t="s">
        <v>204</v>
      </c>
      <c r="G676" s="89">
        <v>30038853</v>
      </c>
      <c r="H676" s="129">
        <v>41582</v>
      </c>
      <c r="I676" s="27">
        <v>41592</v>
      </c>
      <c r="J676" s="28">
        <v>-289.3</v>
      </c>
      <c r="K676" s="130" t="s">
        <v>204</v>
      </c>
      <c r="L676" s="28">
        <f t="shared" si="21"/>
        <v>289.3</v>
      </c>
      <c r="M676" s="123">
        <v>10</v>
      </c>
      <c r="N676" s="3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ht="15">
      <c r="A677" s="68" t="s">
        <v>201</v>
      </c>
      <c r="B677" s="88">
        <f t="shared" si="20"/>
        <v>1</v>
      </c>
      <c r="C677" s="26">
        <v>138</v>
      </c>
      <c r="D677" s="26" t="s">
        <v>223</v>
      </c>
      <c r="E677" s="89" t="s">
        <v>237</v>
      </c>
      <c r="F677" s="128" t="s">
        <v>204</v>
      </c>
      <c r="G677" s="89">
        <v>30038856</v>
      </c>
      <c r="H677" s="129">
        <v>41582</v>
      </c>
      <c r="I677" s="27">
        <v>41592</v>
      </c>
      <c r="J677" s="28">
        <v>-1269.11</v>
      </c>
      <c r="K677" s="130" t="s">
        <v>204</v>
      </c>
      <c r="L677" s="28">
        <f t="shared" si="21"/>
        <v>1269.11</v>
      </c>
      <c r="M677" s="123">
        <v>10</v>
      </c>
      <c r="N677" s="3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ht="15">
      <c r="A678" s="68" t="s">
        <v>201</v>
      </c>
      <c r="B678" s="88">
        <f t="shared" si="20"/>
        <v>1</v>
      </c>
      <c r="C678" s="26">
        <v>164</v>
      </c>
      <c r="D678" s="26" t="s">
        <v>245</v>
      </c>
      <c r="E678" s="89" t="s">
        <v>246</v>
      </c>
      <c r="F678" s="128" t="s">
        <v>204</v>
      </c>
      <c r="G678" s="89">
        <v>30038802</v>
      </c>
      <c r="H678" s="129">
        <v>41571</v>
      </c>
      <c r="I678" s="27">
        <v>41585</v>
      </c>
      <c r="J678" s="28">
        <v>-1250</v>
      </c>
      <c r="K678" s="130" t="s">
        <v>204</v>
      </c>
      <c r="L678" s="28">
        <f t="shared" si="21"/>
        <v>1250</v>
      </c>
      <c r="M678" s="123">
        <v>14</v>
      </c>
      <c r="N678" s="3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ht="15">
      <c r="A679" s="68" t="s">
        <v>201</v>
      </c>
      <c r="B679" s="88">
        <f t="shared" si="20"/>
        <v>1</v>
      </c>
      <c r="C679" s="26">
        <v>164</v>
      </c>
      <c r="D679" s="26" t="s">
        <v>245</v>
      </c>
      <c r="E679" s="89" t="s">
        <v>247</v>
      </c>
      <c r="F679" s="128" t="s">
        <v>204</v>
      </c>
      <c r="G679" s="89">
        <v>30038825</v>
      </c>
      <c r="H679" s="129">
        <v>41582</v>
      </c>
      <c r="I679" s="27">
        <v>41585</v>
      </c>
      <c r="J679" s="28">
        <v>-260</v>
      </c>
      <c r="K679" s="130" t="s">
        <v>204</v>
      </c>
      <c r="L679" s="28">
        <f t="shared" si="21"/>
        <v>260</v>
      </c>
      <c r="M679" s="123">
        <v>3</v>
      </c>
      <c r="N679" s="3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ht="15">
      <c r="A680" s="68" t="s">
        <v>201</v>
      </c>
      <c r="B680" s="88">
        <f t="shared" si="20"/>
        <v>1</v>
      </c>
      <c r="C680" s="26">
        <v>164</v>
      </c>
      <c r="D680" s="26" t="s">
        <v>245</v>
      </c>
      <c r="E680" s="89" t="s">
        <v>248</v>
      </c>
      <c r="F680" s="128" t="s">
        <v>204</v>
      </c>
      <c r="G680" s="89">
        <v>30038942</v>
      </c>
      <c r="H680" s="129">
        <v>41591</v>
      </c>
      <c r="I680" s="27">
        <v>41599</v>
      </c>
      <c r="J680" s="28">
        <v>-1500</v>
      </c>
      <c r="K680" s="130" t="s">
        <v>204</v>
      </c>
      <c r="L680" s="28">
        <f t="shared" si="21"/>
        <v>1500</v>
      </c>
      <c r="M680" s="123">
        <v>8</v>
      </c>
      <c r="N680" s="3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ht="15">
      <c r="A681" s="68" t="s">
        <v>201</v>
      </c>
      <c r="B681" s="88">
        <f t="shared" si="20"/>
        <v>1</v>
      </c>
      <c r="C681" s="26">
        <v>164</v>
      </c>
      <c r="D681" s="26" t="s">
        <v>245</v>
      </c>
      <c r="E681" s="89" t="s">
        <v>249</v>
      </c>
      <c r="F681" s="128" t="s">
        <v>204</v>
      </c>
      <c r="G681" s="89">
        <v>30038943</v>
      </c>
      <c r="H681" s="129">
        <v>41591</v>
      </c>
      <c r="I681" s="27">
        <v>41599</v>
      </c>
      <c r="J681" s="28">
        <v>-875</v>
      </c>
      <c r="K681" s="130" t="s">
        <v>204</v>
      </c>
      <c r="L681" s="28">
        <f t="shared" si="21"/>
        <v>875</v>
      </c>
      <c r="M681" s="123">
        <v>8</v>
      </c>
      <c r="N681" s="3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ht="15">
      <c r="A682" s="68" t="s">
        <v>201</v>
      </c>
      <c r="B682" s="88">
        <f t="shared" si="20"/>
        <v>1</v>
      </c>
      <c r="C682" s="26">
        <v>164</v>
      </c>
      <c r="D682" s="26" t="s">
        <v>245</v>
      </c>
      <c r="E682" s="89" t="s">
        <v>250</v>
      </c>
      <c r="F682" s="128" t="s">
        <v>204</v>
      </c>
      <c r="G682" s="89">
        <v>30039045</v>
      </c>
      <c r="H682" s="129">
        <v>41603</v>
      </c>
      <c r="I682" s="27">
        <v>41613</v>
      </c>
      <c r="J682" s="28">
        <v>-250</v>
      </c>
      <c r="K682" s="130" t="s">
        <v>204</v>
      </c>
      <c r="L682" s="28">
        <f t="shared" si="21"/>
        <v>250</v>
      </c>
      <c r="M682" s="123">
        <v>10</v>
      </c>
      <c r="N682" s="3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ht="26.25">
      <c r="A683" s="68" t="s">
        <v>201</v>
      </c>
      <c r="B683" s="88">
        <f t="shared" si="20"/>
        <v>1</v>
      </c>
      <c r="C683" s="26">
        <v>172</v>
      </c>
      <c r="D683" s="26" t="s">
        <v>251</v>
      </c>
      <c r="E683" s="89" t="s">
        <v>254</v>
      </c>
      <c r="F683" s="128" t="s">
        <v>255</v>
      </c>
      <c r="G683" s="89">
        <v>30038834</v>
      </c>
      <c r="H683" s="129">
        <v>41585</v>
      </c>
      <c r="I683" s="27">
        <v>41592</v>
      </c>
      <c r="J683" s="28">
        <v>-59.5</v>
      </c>
      <c r="K683" s="130" t="s">
        <v>204</v>
      </c>
      <c r="L683" s="28">
        <f t="shared" si="21"/>
        <v>59.5</v>
      </c>
      <c r="M683" s="123">
        <v>7</v>
      </c>
      <c r="N683" s="3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ht="26.25">
      <c r="A684" s="68" t="s">
        <v>201</v>
      </c>
      <c r="B684" s="88">
        <f t="shared" si="20"/>
        <v>1</v>
      </c>
      <c r="C684" s="26">
        <v>172</v>
      </c>
      <c r="D684" s="26" t="s">
        <v>251</v>
      </c>
      <c r="E684" s="89" t="s">
        <v>256</v>
      </c>
      <c r="F684" s="128" t="s">
        <v>255</v>
      </c>
      <c r="G684" s="89">
        <v>30038833</v>
      </c>
      <c r="H684" s="129">
        <v>41585</v>
      </c>
      <c r="I684" s="27">
        <v>41592</v>
      </c>
      <c r="J684" s="28">
        <v>-31.39</v>
      </c>
      <c r="K684" s="130" t="s">
        <v>204</v>
      </c>
      <c r="L684" s="28">
        <f t="shared" si="21"/>
        <v>31.39</v>
      </c>
      <c r="M684" s="123">
        <v>7</v>
      </c>
      <c r="N684" s="3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ht="15">
      <c r="A685" s="68" t="s">
        <v>201</v>
      </c>
      <c r="B685" s="88">
        <f t="shared" si="20"/>
        <v>1</v>
      </c>
      <c r="C685" s="26">
        <v>172</v>
      </c>
      <c r="D685" s="26" t="s">
        <v>251</v>
      </c>
      <c r="E685" s="89" t="s">
        <v>257</v>
      </c>
      <c r="F685" s="128" t="s">
        <v>258</v>
      </c>
      <c r="G685" s="89">
        <v>29008217</v>
      </c>
      <c r="H685" s="129">
        <v>41549</v>
      </c>
      <c r="I685" s="27">
        <v>41550</v>
      </c>
      <c r="J685" s="28">
        <v>-634.87</v>
      </c>
      <c r="K685" s="130" t="s">
        <v>204</v>
      </c>
      <c r="L685" s="28">
        <f t="shared" si="21"/>
        <v>634.87</v>
      </c>
      <c r="M685" s="123">
        <v>1</v>
      </c>
      <c r="N685" s="3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ht="15">
      <c r="A686" s="68" t="s">
        <v>201</v>
      </c>
      <c r="B686" s="88">
        <f t="shared" si="20"/>
        <v>1</v>
      </c>
      <c r="C686" s="26">
        <v>172</v>
      </c>
      <c r="D686" s="26" t="s">
        <v>251</v>
      </c>
      <c r="E686" s="89" t="s">
        <v>257</v>
      </c>
      <c r="F686" s="128" t="s">
        <v>259</v>
      </c>
      <c r="G686" s="89">
        <v>29008328</v>
      </c>
      <c r="H686" s="129">
        <v>41575</v>
      </c>
      <c r="I686" s="27">
        <v>41578</v>
      </c>
      <c r="J686" s="28">
        <v>-733.02</v>
      </c>
      <c r="K686" s="130" t="s">
        <v>204</v>
      </c>
      <c r="L686" s="28">
        <f t="shared" si="21"/>
        <v>733.02</v>
      </c>
      <c r="M686" s="123">
        <v>3</v>
      </c>
      <c r="N686" s="3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ht="15">
      <c r="A687" s="68" t="s">
        <v>201</v>
      </c>
      <c r="B687" s="88">
        <f t="shared" si="20"/>
        <v>1</v>
      </c>
      <c r="C687" s="26">
        <v>172</v>
      </c>
      <c r="D687" s="26" t="s">
        <v>251</v>
      </c>
      <c r="E687" s="89" t="s">
        <v>257</v>
      </c>
      <c r="F687" s="128" t="s">
        <v>260</v>
      </c>
      <c r="G687" s="89">
        <v>29008387</v>
      </c>
      <c r="H687" s="129">
        <v>41610</v>
      </c>
      <c r="I687" s="27">
        <v>41613</v>
      </c>
      <c r="J687" s="28">
        <v>-651.13</v>
      </c>
      <c r="K687" s="130" t="s">
        <v>204</v>
      </c>
      <c r="L687" s="28">
        <f t="shared" si="21"/>
        <v>651.13</v>
      </c>
      <c r="M687" s="123">
        <v>3</v>
      </c>
      <c r="N687" s="3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ht="15">
      <c r="A688" s="68" t="s">
        <v>201</v>
      </c>
      <c r="B688" s="88">
        <f t="shared" si="20"/>
        <v>1</v>
      </c>
      <c r="C688" s="26">
        <v>230</v>
      </c>
      <c r="D688" s="26" t="s">
        <v>261</v>
      </c>
      <c r="E688" s="89" t="s">
        <v>262</v>
      </c>
      <c r="F688" s="128" t="s">
        <v>204</v>
      </c>
      <c r="G688" s="89">
        <v>30038705</v>
      </c>
      <c r="H688" s="129">
        <v>41570</v>
      </c>
      <c r="I688" s="27">
        <v>41578</v>
      </c>
      <c r="J688" s="28">
        <v>-12860.23</v>
      </c>
      <c r="K688" s="130" t="s">
        <v>204</v>
      </c>
      <c r="L688" s="28">
        <f t="shared" si="21"/>
        <v>12860.23</v>
      </c>
      <c r="M688" s="123">
        <v>8</v>
      </c>
      <c r="N688" s="3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ht="15">
      <c r="A689" s="68" t="s">
        <v>201</v>
      </c>
      <c r="B689" s="88">
        <f t="shared" si="20"/>
        <v>1</v>
      </c>
      <c r="C689" s="26">
        <v>240</v>
      </c>
      <c r="D689" s="26" t="s">
        <v>263</v>
      </c>
      <c r="E689" s="89" t="s">
        <v>265</v>
      </c>
      <c r="F689" s="128" t="s">
        <v>204</v>
      </c>
      <c r="G689" s="89">
        <v>30038696</v>
      </c>
      <c r="H689" s="129">
        <v>41564</v>
      </c>
      <c r="I689" s="27">
        <v>41571</v>
      </c>
      <c r="J689" s="28">
        <v>-637.22</v>
      </c>
      <c r="K689" s="130" t="s">
        <v>204</v>
      </c>
      <c r="L689" s="28">
        <f t="shared" si="21"/>
        <v>637.22</v>
      </c>
      <c r="M689" s="123">
        <v>7</v>
      </c>
      <c r="N689" s="3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ht="15">
      <c r="A690" s="68" t="s">
        <v>201</v>
      </c>
      <c r="B690" s="88">
        <f t="shared" si="20"/>
        <v>1</v>
      </c>
      <c r="C690" s="26">
        <v>240</v>
      </c>
      <c r="D690" s="26" t="s">
        <v>263</v>
      </c>
      <c r="E690" s="89" t="s">
        <v>269</v>
      </c>
      <c r="F690" s="128" t="s">
        <v>204</v>
      </c>
      <c r="G690" s="89">
        <v>30038837</v>
      </c>
      <c r="H690" s="129">
        <v>41584</v>
      </c>
      <c r="I690" s="27">
        <v>41592</v>
      </c>
      <c r="J690" s="28">
        <v>-369</v>
      </c>
      <c r="K690" s="130" t="s">
        <v>204</v>
      </c>
      <c r="L690" s="28">
        <f t="shared" si="21"/>
        <v>369</v>
      </c>
      <c r="M690" s="123">
        <v>8</v>
      </c>
      <c r="N690" s="3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ht="15">
      <c r="A691" s="68" t="s">
        <v>201</v>
      </c>
      <c r="B691" s="88">
        <f t="shared" si="20"/>
        <v>1</v>
      </c>
      <c r="C691" s="26">
        <v>240</v>
      </c>
      <c r="D691" s="26" t="s">
        <v>263</v>
      </c>
      <c r="E691" s="89" t="s">
        <v>270</v>
      </c>
      <c r="F691" s="128" t="s">
        <v>271</v>
      </c>
      <c r="G691" s="89">
        <v>30038708</v>
      </c>
      <c r="H691" s="129">
        <v>41571</v>
      </c>
      <c r="I691" s="27">
        <v>41571</v>
      </c>
      <c r="J691" s="28">
        <v>-226.32</v>
      </c>
      <c r="K691" s="130" t="s">
        <v>204</v>
      </c>
      <c r="L691" s="28">
        <f t="shared" si="21"/>
        <v>226.32</v>
      </c>
      <c r="M691" s="123">
        <v>0</v>
      </c>
      <c r="N691" s="3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ht="15">
      <c r="A692" s="68" t="s">
        <v>201</v>
      </c>
      <c r="B692" s="88">
        <f t="shared" si="20"/>
        <v>1</v>
      </c>
      <c r="C692" s="26">
        <v>240</v>
      </c>
      <c r="D692" s="26" t="s">
        <v>263</v>
      </c>
      <c r="E692" s="89" t="s">
        <v>272</v>
      </c>
      <c r="F692" s="128" t="s">
        <v>204</v>
      </c>
      <c r="G692" s="89">
        <v>30038506</v>
      </c>
      <c r="H692" s="129">
        <v>41548</v>
      </c>
      <c r="I692" s="27">
        <v>41550</v>
      </c>
      <c r="J692" s="28">
        <v>-700.58</v>
      </c>
      <c r="K692" s="130" t="s">
        <v>204</v>
      </c>
      <c r="L692" s="28">
        <f t="shared" si="21"/>
        <v>700.58</v>
      </c>
      <c r="M692" s="123">
        <v>2</v>
      </c>
      <c r="N692" s="3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ht="15">
      <c r="A693" s="68" t="s">
        <v>201</v>
      </c>
      <c r="B693" s="88">
        <f t="shared" si="20"/>
        <v>1</v>
      </c>
      <c r="C693" s="26">
        <v>240</v>
      </c>
      <c r="D693" s="26" t="s">
        <v>263</v>
      </c>
      <c r="E693" s="89" t="s">
        <v>273</v>
      </c>
      <c r="F693" s="128" t="s">
        <v>204</v>
      </c>
      <c r="G693" s="89">
        <v>30038505</v>
      </c>
      <c r="H693" s="129">
        <v>41548</v>
      </c>
      <c r="I693" s="27">
        <v>41550</v>
      </c>
      <c r="J693" s="28">
        <v>-681.58</v>
      </c>
      <c r="K693" s="130" t="s">
        <v>204</v>
      </c>
      <c r="L693" s="28">
        <f t="shared" si="21"/>
        <v>681.58</v>
      </c>
      <c r="M693" s="123">
        <v>2</v>
      </c>
      <c r="N693" s="3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ht="15">
      <c r="A694" s="68" t="s">
        <v>201</v>
      </c>
      <c r="B694" s="88">
        <f t="shared" si="20"/>
        <v>1</v>
      </c>
      <c r="C694" s="26">
        <v>240</v>
      </c>
      <c r="D694" s="26" t="s">
        <v>263</v>
      </c>
      <c r="E694" s="89" t="s">
        <v>274</v>
      </c>
      <c r="F694" s="128" t="s">
        <v>275</v>
      </c>
      <c r="G694" s="89">
        <v>30038706</v>
      </c>
      <c r="H694" s="129">
        <v>41571</v>
      </c>
      <c r="I694" s="27">
        <v>41571</v>
      </c>
      <c r="J694" s="28">
        <v>-56.58</v>
      </c>
      <c r="K694" s="130" t="s">
        <v>204</v>
      </c>
      <c r="L694" s="28">
        <f t="shared" si="21"/>
        <v>56.58</v>
      </c>
      <c r="M694" s="123">
        <v>0</v>
      </c>
      <c r="N694" s="3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ht="15">
      <c r="A695" s="68" t="s">
        <v>201</v>
      </c>
      <c r="B695" s="88">
        <f t="shared" si="20"/>
        <v>1</v>
      </c>
      <c r="C695" s="26">
        <v>240</v>
      </c>
      <c r="D695" s="26" t="s">
        <v>263</v>
      </c>
      <c r="E695" s="89" t="s">
        <v>276</v>
      </c>
      <c r="F695" s="128" t="s">
        <v>204</v>
      </c>
      <c r="G695" s="89">
        <v>30038500</v>
      </c>
      <c r="H695" s="129">
        <v>41544</v>
      </c>
      <c r="I695" s="27">
        <v>41550</v>
      </c>
      <c r="J695" s="28">
        <v>-571.42</v>
      </c>
      <c r="K695" s="130" t="s">
        <v>204</v>
      </c>
      <c r="L695" s="28">
        <f t="shared" si="21"/>
        <v>571.42</v>
      </c>
      <c r="M695" s="123">
        <v>6</v>
      </c>
      <c r="N695" s="3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ht="15">
      <c r="A696" s="68" t="s">
        <v>201</v>
      </c>
      <c r="B696" s="88">
        <f t="shared" si="20"/>
        <v>1</v>
      </c>
      <c r="C696" s="26">
        <v>240</v>
      </c>
      <c r="D696" s="26" t="s">
        <v>263</v>
      </c>
      <c r="E696" s="89" t="s">
        <v>277</v>
      </c>
      <c r="F696" s="128" t="s">
        <v>204</v>
      </c>
      <c r="G696" s="89">
        <v>30038507</v>
      </c>
      <c r="H696" s="129">
        <v>41544</v>
      </c>
      <c r="I696" s="27">
        <v>41550</v>
      </c>
      <c r="J696" s="28">
        <v>-570.42</v>
      </c>
      <c r="K696" s="130" t="s">
        <v>204</v>
      </c>
      <c r="L696" s="28">
        <f t="shared" si="21"/>
        <v>570.42</v>
      </c>
      <c r="M696" s="123">
        <v>6</v>
      </c>
      <c r="N696" s="3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ht="15">
      <c r="A697" s="68" t="s">
        <v>201</v>
      </c>
      <c r="B697" s="88">
        <f t="shared" si="20"/>
        <v>1</v>
      </c>
      <c r="C697" s="26">
        <v>240</v>
      </c>
      <c r="D697" s="26" t="s">
        <v>263</v>
      </c>
      <c r="E697" s="89" t="s">
        <v>278</v>
      </c>
      <c r="F697" s="128" t="s">
        <v>204</v>
      </c>
      <c r="G697" s="89">
        <v>30038555</v>
      </c>
      <c r="H697" s="129">
        <v>41547</v>
      </c>
      <c r="I697" s="27">
        <v>41557</v>
      </c>
      <c r="J697" s="28">
        <v>-683.58</v>
      </c>
      <c r="K697" s="130" t="s">
        <v>204</v>
      </c>
      <c r="L697" s="28">
        <f t="shared" si="21"/>
        <v>683.58</v>
      </c>
      <c r="M697" s="123">
        <v>10</v>
      </c>
      <c r="N697" s="3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ht="15">
      <c r="A698" s="68" t="s">
        <v>201</v>
      </c>
      <c r="B698" s="88">
        <f t="shared" si="20"/>
        <v>1</v>
      </c>
      <c r="C698" s="26">
        <v>240</v>
      </c>
      <c r="D698" s="26" t="s">
        <v>263</v>
      </c>
      <c r="E698" s="89" t="s">
        <v>279</v>
      </c>
      <c r="F698" s="128" t="s">
        <v>204</v>
      </c>
      <c r="G698" s="89">
        <v>30038502</v>
      </c>
      <c r="H698" s="129">
        <v>41544</v>
      </c>
      <c r="I698" s="27">
        <v>41550</v>
      </c>
      <c r="J698" s="28">
        <v>-702.58</v>
      </c>
      <c r="K698" s="130" t="s">
        <v>204</v>
      </c>
      <c r="L698" s="28">
        <f t="shared" si="21"/>
        <v>702.58</v>
      </c>
      <c r="M698" s="123">
        <v>6</v>
      </c>
      <c r="N698" s="3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ht="15">
      <c r="A699" s="68" t="s">
        <v>201</v>
      </c>
      <c r="B699" s="88">
        <f t="shared" si="20"/>
        <v>1</v>
      </c>
      <c r="C699" s="26">
        <v>240</v>
      </c>
      <c r="D699" s="26" t="s">
        <v>263</v>
      </c>
      <c r="E699" s="89" t="s">
        <v>280</v>
      </c>
      <c r="F699" s="128" t="s">
        <v>204</v>
      </c>
      <c r="G699" s="89">
        <v>30038499</v>
      </c>
      <c r="H699" s="129">
        <v>41543</v>
      </c>
      <c r="I699" s="27">
        <v>41550</v>
      </c>
      <c r="J699" s="28">
        <v>-683.58</v>
      </c>
      <c r="K699" s="130" t="s">
        <v>204</v>
      </c>
      <c r="L699" s="28">
        <f t="shared" si="21"/>
        <v>683.58</v>
      </c>
      <c r="M699" s="123">
        <v>7</v>
      </c>
      <c r="N699" s="3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ht="15">
      <c r="A700" s="68" t="s">
        <v>201</v>
      </c>
      <c r="B700" s="88">
        <f t="shared" si="20"/>
        <v>1</v>
      </c>
      <c r="C700" s="26">
        <v>240</v>
      </c>
      <c r="D700" s="26" t="s">
        <v>263</v>
      </c>
      <c r="E700" s="89" t="s">
        <v>281</v>
      </c>
      <c r="F700" s="128" t="s">
        <v>282</v>
      </c>
      <c r="G700" s="89">
        <v>30038707</v>
      </c>
      <c r="H700" s="129">
        <v>41571</v>
      </c>
      <c r="I700" s="27">
        <v>41571</v>
      </c>
      <c r="J700" s="28">
        <v>-56.58</v>
      </c>
      <c r="K700" s="130" t="s">
        <v>204</v>
      </c>
      <c r="L700" s="28">
        <f t="shared" si="21"/>
        <v>56.58</v>
      </c>
      <c r="M700" s="123">
        <v>0</v>
      </c>
      <c r="N700" s="3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ht="15">
      <c r="A701" s="68" t="s">
        <v>201</v>
      </c>
      <c r="B701" s="88">
        <f t="shared" si="20"/>
        <v>1</v>
      </c>
      <c r="C701" s="26">
        <v>240</v>
      </c>
      <c r="D701" s="26" t="s">
        <v>263</v>
      </c>
      <c r="E701" s="89" t="s">
        <v>283</v>
      </c>
      <c r="F701" s="128" t="s">
        <v>204</v>
      </c>
      <c r="G701" s="89">
        <v>30038501</v>
      </c>
      <c r="H701" s="129">
        <v>41544</v>
      </c>
      <c r="I701" s="27">
        <v>41550</v>
      </c>
      <c r="J701" s="28">
        <v>-675.67</v>
      </c>
      <c r="K701" s="130" t="s">
        <v>204</v>
      </c>
      <c r="L701" s="28">
        <f t="shared" si="21"/>
        <v>675.67</v>
      </c>
      <c r="M701" s="123">
        <v>6</v>
      </c>
      <c r="N701" s="3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ht="15">
      <c r="A702" s="68" t="s">
        <v>201</v>
      </c>
      <c r="B702" s="88">
        <f t="shared" si="20"/>
        <v>1</v>
      </c>
      <c r="C702" s="26">
        <v>240</v>
      </c>
      <c r="D702" s="26" t="s">
        <v>263</v>
      </c>
      <c r="E702" s="89" t="s">
        <v>284</v>
      </c>
      <c r="F702" s="128" t="s">
        <v>204</v>
      </c>
      <c r="G702" s="89">
        <v>30038503</v>
      </c>
      <c r="H702" s="129">
        <v>41540</v>
      </c>
      <c r="I702" s="27">
        <v>41550</v>
      </c>
      <c r="J702" s="28">
        <v>-684.58</v>
      </c>
      <c r="K702" s="130" t="s">
        <v>204</v>
      </c>
      <c r="L702" s="28">
        <f t="shared" si="21"/>
        <v>684.58</v>
      </c>
      <c r="M702" s="123">
        <v>10</v>
      </c>
      <c r="N702" s="3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ht="15">
      <c r="A703" s="68" t="s">
        <v>201</v>
      </c>
      <c r="B703" s="88">
        <f t="shared" si="20"/>
        <v>1</v>
      </c>
      <c r="C703" s="26">
        <v>240</v>
      </c>
      <c r="D703" s="26" t="s">
        <v>263</v>
      </c>
      <c r="E703" s="89" t="s">
        <v>285</v>
      </c>
      <c r="F703" s="128" t="s">
        <v>204</v>
      </c>
      <c r="G703" s="89">
        <v>30038508</v>
      </c>
      <c r="H703" s="129">
        <v>41548</v>
      </c>
      <c r="I703" s="27">
        <v>41550</v>
      </c>
      <c r="J703" s="28">
        <v>-514.84</v>
      </c>
      <c r="K703" s="130" t="s">
        <v>204</v>
      </c>
      <c r="L703" s="28">
        <f t="shared" si="21"/>
        <v>514.84</v>
      </c>
      <c r="M703" s="123">
        <v>2</v>
      </c>
      <c r="N703" s="3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ht="15">
      <c r="A704" s="68" t="s">
        <v>201</v>
      </c>
      <c r="B704" s="88">
        <f t="shared" si="20"/>
        <v>1</v>
      </c>
      <c r="C704" s="26">
        <v>240</v>
      </c>
      <c r="D704" s="26" t="s">
        <v>263</v>
      </c>
      <c r="E704" s="89" t="s">
        <v>286</v>
      </c>
      <c r="F704" s="128" t="s">
        <v>204</v>
      </c>
      <c r="G704" s="89">
        <v>30038510</v>
      </c>
      <c r="H704" s="129">
        <v>41548</v>
      </c>
      <c r="I704" s="27">
        <v>41550</v>
      </c>
      <c r="J704" s="28">
        <v>-514.84</v>
      </c>
      <c r="K704" s="130" t="s">
        <v>204</v>
      </c>
      <c r="L704" s="28">
        <f t="shared" si="21"/>
        <v>514.84</v>
      </c>
      <c r="M704" s="123">
        <v>2</v>
      </c>
      <c r="N704" s="3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ht="15">
      <c r="A705" s="68" t="s">
        <v>201</v>
      </c>
      <c r="B705" s="88">
        <f t="shared" si="20"/>
        <v>1</v>
      </c>
      <c r="C705" s="26">
        <v>240</v>
      </c>
      <c r="D705" s="26" t="s">
        <v>263</v>
      </c>
      <c r="E705" s="89" t="s">
        <v>287</v>
      </c>
      <c r="F705" s="128" t="s">
        <v>204</v>
      </c>
      <c r="G705" s="89">
        <v>30038509</v>
      </c>
      <c r="H705" s="129">
        <v>41548</v>
      </c>
      <c r="I705" s="27">
        <v>41550</v>
      </c>
      <c r="J705" s="28">
        <v>-721.69</v>
      </c>
      <c r="K705" s="130" t="s">
        <v>204</v>
      </c>
      <c r="L705" s="28">
        <f t="shared" si="21"/>
        <v>721.69</v>
      </c>
      <c r="M705" s="123">
        <v>2</v>
      </c>
      <c r="N705" s="3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ht="15">
      <c r="A706" s="68" t="s">
        <v>201</v>
      </c>
      <c r="B706" s="88">
        <f t="shared" si="20"/>
        <v>1</v>
      </c>
      <c r="C706" s="26">
        <v>243</v>
      </c>
      <c r="D706" s="26" t="s">
        <v>288</v>
      </c>
      <c r="E706" s="89" t="s">
        <v>289</v>
      </c>
      <c r="F706" s="128" t="s">
        <v>204</v>
      </c>
      <c r="G706" s="89">
        <v>30038461</v>
      </c>
      <c r="H706" s="129">
        <v>41537</v>
      </c>
      <c r="I706" s="27">
        <v>41550</v>
      </c>
      <c r="J706" s="28">
        <v>-1055.04</v>
      </c>
      <c r="K706" s="130" t="s">
        <v>204</v>
      </c>
      <c r="L706" s="28">
        <f t="shared" si="21"/>
        <v>1055.04</v>
      </c>
      <c r="M706" s="123">
        <v>13</v>
      </c>
      <c r="N706" s="3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ht="15">
      <c r="A707" s="68" t="s">
        <v>201</v>
      </c>
      <c r="B707" s="88">
        <f t="shared" si="20"/>
        <v>1</v>
      </c>
      <c r="C707" s="26">
        <v>243</v>
      </c>
      <c r="D707" s="26" t="s">
        <v>288</v>
      </c>
      <c r="E707" s="89" t="s">
        <v>292</v>
      </c>
      <c r="F707" s="128" t="s">
        <v>204</v>
      </c>
      <c r="G707" s="89">
        <v>30038930</v>
      </c>
      <c r="H707" s="129">
        <v>41584</v>
      </c>
      <c r="I707" s="27">
        <v>41599</v>
      </c>
      <c r="J707" s="28">
        <v>-2110.08</v>
      </c>
      <c r="K707" s="130" t="s">
        <v>204</v>
      </c>
      <c r="L707" s="28">
        <f t="shared" si="21"/>
        <v>2110.08</v>
      </c>
      <c r="M707" s="123">
        <v>15</v>
      </c>
      <c r="N707" s="3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ht="15">
      <c r="A708" s="68" t="s">
        <v>201</v>
      </c>
      <c r="B708" s="88">
        <f t="shared" si="20"/>
        <v>1</v>
      </c>
      <c r="C708" s="26">
        <v>243</v>
      </c>
      <c r="D708" s="26" t="s">
        <v>288</v>
      </c>
      <c r="E708" s="89" t="s">
        <v>293</v>
      </c>
      <c r="F708" s="128" t="s">
        <v>294</v>
      </c>
      <c r="G708" s="89">
        <v>30038952</v>
      </c>
      <c r="H708" s="129">
        <v>41597</v>
      </c>
      <c r="I708" s="27">
        <v>41599</v>
      </c>
      <c r="J708" s="28">
        <v>-1</v>
      </c>
      <c r="K708" s="130" t="s">
        <v>204</v>
      </c>
      <c r="L708" s="28">
        <f t="shared" si="21"/>
        <v>1</v>
      </c>
      <c r="M708" s="123">
        <v>2</v>
      </c>
      <c r="N708" s="3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ht="15">
      <c r="A709" s="68" t="s">
        <v>201</v>
      </c>
      <c r="B709" s="88">
        <f t="shared" si="20"/>
        <v>1</v>
      </c>
      <c r="C709" s="26">
        <v>243</v>
      </c>
      <c r="D709" s="26" t="s">
        <v>288</v>
      </c>
      <c r="E709" s="89" t="s">
        <v>295</v>
      </c>
      <c r="F709" s="128" t="s">
        <v>296</v>
      </c>
      <c r="G709" s="89">
        <v>30038945</v>
      </c>
      <c r="H709" s="129">
        <v>41597</v>
      </c>
      <c r="I709" s="27">
        <v>41597</v>
      </c>
      <c r="J709" s="28">
        <v>-1</v>
      </c>
      <c r="K709" s="130" t="s">
        <v>204</v>
      </c>
      <c r="L709" s="28">
        <f t="shared" si="21"/>
        <v>1</v>
      </c>
      <c r="M709" s="123">
        <v>0</v>
      </c>
      <c r="N709" s="3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ht="15">
      <c r="A710" s="68" t="s">
        <v>201</v>
      </c>
      <c r="B710" s="88">
        <f t="shared" si="20"/>
        <v>1</v>
      </c>
      <c r="C710" s="26">
        <v>243</v>
      </c>
      <c r="D710" s="26" t="s">
        <v>288</v>
      </c>
      <c r="E710" s="89" t="s">
        <v>297</v>
      </c>
      <c r="F710" s="128" t="s">
        <v>298</v>
      </c>
      <c r="G710" s="89">
        <v>30038949</v>
      </c>
      <c r="H710" s="129">
        <v>41597</v>
      </c>
      <c r="I710" s="27">
        <v>41597</v>
      </c>
      <c r="J710" s="28">
        <v>-1</v>
      </c>
      <c r="K710" s="130" t="s">
        <v>204</v>
      </c>
      <c r="L710" s="28">
        <f t="shared" si="21"/>
        <v>1</v>
      </c>
      <c r="M710" s="123">
        <v>0</v>
      </c>
      <c r="N710" s="3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ht="15">
      <c r="A711" s="68" t="s">
        <v>201</v>
      </c>
      <c r="B711" s="88">
        <f t="shared" si="20"/>
        <v>1</v>
      </c>
      <c r="C711" s="26">
        <v>243</v>
      </c>
      <c r="D711" s="26" t="s">
        <v>288</v>
      </c>
      <c r="E711" s="89" t="s">
        <v>299</v>
      </c>
      <c r="F711" s="128" t="s">
        <v>300</v>
      </c>
      <c r="G711" s="89">
        <v>30038950</v>
      </c>
      <c r="H711" s="129">
        <v>41597</v>
      </c>
      <c r="I711" s="27">
        <v>41597</v>
      </c>
      <c r="J711" s="28">
        <v>-1</v>
      </c>
      <c r="K711" s="130" t="s">
        <v>204</v>
      </c>
      <c r="L711" s="28">
        <f t="shared" si="21"/>
        <v>1</v>
      </c>
      <c r="M711" s="123">
        <v>0</v>
      </c>
      <c r="N711" s="3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ht="15">
      <c r="A712" s="68" t="s">
        <v>201</v>
      </c>
      <c r="B712" s="88">
        <f t="shared" si="20"/>
        <v>1</v>
      </c>
      <c r="C712" s="26">
        <v>246</v>
      </c>
      <c r="D712" s="26" t="s">
        <v>301</v>
      </c>
      <c r="E712" s="89" t="s">
        <v>302</v>
      </c>
      <c r="F712" s="128" t="s">
        <v>204</v>
      </c>
      <c r="G712" s="89">
        <v>30038520</v>
      </c>
      <c r="H712" s="129">
        <v>41542</v>
      </c>
      <c r="I712" s="27">
        <v>41557</v>
      </c>
      <c r="J712" s="28">
        <v>-4243.5</v>
      </c>
      <c r="K712" s="130" t="s">
        <v>204</v>
      </c>
      <c r="L712" s="28">
        <f t="shared" si="21"/>
        <v>4243.5</v>
      </c>
      <c r="M712" s="123">
        <v>15</v>
      </c>
      <c r="N712" s="3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ht="15">
      <c r="A713" s="68" t="s">
        <v>201</v>
      </c>
      <c r="B713" s="88">
        <f t="shared" si="20"/>
        <v>1</v>
      </c>
      <c r="C713" s="26">
        <v>304</v>
      </c>
      <c r="D713" s="26" t="s">
        <v>303</v>
      </c>
      <c r="E713" s="89" t="s">
        <v>304</v>
      </c>
      <c r="F713" s="128" t="s">
        <v>204</v>
      </c>
      <c r="G713" s="89">
        <v>30038797</v>
      </c>
      <c r="H713" s="129">
        <v>41570</v>
      </c>
      <c r="I713" s="27">
        <v>41585</v>
      </c>
      <c r="J713" s="28">
        <v>-446.51</v>
      </c>
      <c r="K713" s="130" t="s">
        <v>204</v>
      </c>
      <c r="L713" s="28">
        <f t="shared" si="21"/>
        <v>446.51</v>
      </c>
      <c r="M713" s="123">
        <v>15</v>
      </c>
      <c r="N713" s="3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ht="15">
      <c r="A714" s="68" t="s">
        <v>201</v>
      </c>
      <c r="B714" s="88">
        <f t="shared" si="20"/>
        <v>1</v>
      </c>
      <c r="C714" s="26">
        <v>304</v>
      </c>
      <c r="D714" s="26" t="s">
        <v>303</v>
      </c>
      <c r="E714" s="89" t="s">
        <v>305</v>
      </c>
      <c r="F714" s="128" t="s">
        <v>204</v>
      </c>
      <c r="G714" s="89">
        <v>30038798</v>
      </c>
      <c r="H714" s="129">
        <v>41570</v>
      </c>
      <c r="I714" s="27">
        <v>41585</v>
      </c>
      <c r="J714" s="28">
        <v>-297.76</v>
      </c>
      <c r="K714" s="130" t="s">
        <v>204</v>
      </c>
      <c r="L714" s="28">
        <f t="shared" si="21"/>
        <v>297.76</v>
      </c>
      <c r="M714" s="123">
        <v>15</v>
      </c>
      <c r="N714" s="3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ht="15">
      <c r="A715" s="68" t="s">
        <v>201</v>
      </c>
      <c r="B715" s="88">
        <f t="shared" si="20"/>
        <v>1</v>
      </c>
      <c r="C715" s="26">
        <v>304</v>
      </c>
      <c r="D715" s="26" t="s">
        <v>303</v>
      </c>
      <c r="E715" s="89" t="s">
        <v>306</v>
      </c>
      <c r="F715" s="128" t="s">
        <v>204</v>
      </c>
      <c r="G715" s="89">
        <v>30038799</v>
      </c>
      <c r="H715" s="129">
        <v>41570</v>
      </c>
      <c r="I715" s="27">
        <v>41585</v>
      </c>
      <c r="J715" s="28">
        <v>-217.33</v>
      </c>
      <c r="K715" s="130" t="s">
        <v>204</v>
      </c>
      <c r="L715" s="28">
        <f t="shared" si="21"/>
        <v>217.33</v>
      </c>
      <c r="M715" s="123">
        <v>15</v>
      </c>
      <c r="N715" s="3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ht="15">
      <c r="A716" s="68" t="s">
        <v>201</v>
      </c>
      <c r="B716" s="88">
        <f t="shared" si="20"/>
        <v>1</v>
      </c>
      <c r="C716" s="26">
        <v>304</v>
      </c>
      <c r="D716" s="26" t="s">
        <v>303</v>
      </c>
      <c r="E716" s="89" t="s">
        <v>307</v>
      </c>
      <c r="F716" s="128" t="s">
        <v>204</v>
      </c>
      <c r="G716" s="89">
        <v>30039086</v>
      </c>
      <c r="H716" s="129">
        <v>41606</v>
      </c>
      <c r="I716" s="27">
        <v>41613</v>
      </c>
      <c r="J716" s="28">
        <v>-450.8</v>
      </c>
      <c r="K716" s="130" t="s">
        <v>204</v>
      </c>
      <c r="L716" s="28">
        <f t="shared" si="21"/>
        <v>450.8</v>
      </c>
      <c r="M716" s="123">
        <v>7</v>
      </c>
      <c r="N716" s="3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ht="15">
      <c r="A717" s="68" t="s">
        <v>201</v>
      </c>
      <c r="B717" s="88">
        <f t="shared" si="20"/>
        <v>1</v>
      </c>
      <c r="C717" s="26">
        <v>304</v>
      </c>
      <c r="D717" s="26" t="s">
        <v>303</v>
      </c>
      <c r="E717" s="89" t="s">
        <v>308</v>
      </c>
      <c r="F717" s="128" t="s">
        <v>204</v>
      </c>
      <c r="G717" s="89">
        <v>30039087</v>
      </c>
      <c r="H717" s="129">
        <v>41606</v>
      </c>
      <c r="I717" s="27">
        <v>41613</v>
      </c>
      <c r="J717" s="28">
        <v>-282.04</v>
      </c>
      <c r="K717" s="130" t="s">
        <v>204</v>
      </c>
      <c r="L717" s="28">
        <f t="shared" si="21"/>
        <v>282.04</v>
      </c>
      <c r="M717" s="123">
        <v>7</v>
      </c>
      <c r="N717" s="3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ht="15">
      <c r="A718" s="68" t="s">
        <v>201</v>
      </c>
      <c r="B718" s="88">
        <f t="shared" si="20"/>
        <v>1</v>
      </c>
      <c r="C718" s="26">
        <v>304</v>
      </c>
      <c r="D718" s="26" t="s">
        <v>303</v>
      </c>
      <c r="E718" s="89" t="s">
        <v>309</v>
      </c>
      <c r="F718" s="128" t="s">
        <v>204</v>
      </c>
      <c r="G718" s="89">
        <v>30039088</v>
      </c>
      <c r="H718" s="129">
        <v>41604</v>
      </c>
      <c r="I718" s="27">
        <v>41613</v>
      </c>
      <c r="J718" s="28">
        <v>-274.41</v>
      </c>
      <c r="K718" s="130" t="s">
        <v>204</v>
      </c>
      <c r="L718" s="28">
        <f t="shared" si="21"/>
        <v>274.41</v>
      </c>
      <c r="M718" s="123">
        <v>9</v>
      </c>
      <c r="N718" s="3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ht="15">
      <c r="A719" s="68" t="s">
        <v>201</v>
      </c>
      <c r="B719" s="88">
        <f t="shared" si="20"/>
        <v>1</v>
      </c>
      <c r="C719" s="26">
        <v>312</v>
      </c>
      <c r="D719" s="26" t="s">
        <v>310</v>
      </c>
      <c r="E719" s="89" t="s">
        <v>311</v>
      </c>
      <c r="F719" s="128" t="s">
        <v>204</v>
      </c>
      <c r="G719" s="89">
        <v>30038763</v>
      </c>
      <c r="H719" s="129">
        <v>41568</v>
      </c>
      <c r="I719" s="27">
        <v>41578</v>
      </c>
      <c r="J719" s="28">
        <v>-1107</v>
      </c>
      <c r="K719" s="130" t="s">
        <v>204</v>
      </c>
      <c r="L719" s="28">
        <f t="shared" si="21"/>
        <v>1107</v>
      </c>
      <c r="M719" s="123">
        <v>10</v>
      </c>
      <c r="N719" s="3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ht="15">
      <c r="A720" s="68" t="s">
        <v>201</v>
      </c>
      <c r="B720" s="88">
        <f t="shared" si="20"/>
        <v>1</v>
      </c>
      <c r="C720" s="26">
        <v>324</v>
      </c>
      <c r="D720" s="26" t="s">
        <v>314</v>
      </c>
      <c r="E720" s="89" t="s">
        <v>315</v>
      </c>
      <c r="F720" s="128" t="s">
        <v>204</v>
      </c>
      <c r="G720" s="89">
        <v>30038667</v>
      </c>
      <c r="H720" s="129">
        <v>41561</v>
      </c>
      <c r="I720" s="27">
        <v>41571</v>
      </c>
      <c r="J720" s="28">
        <v>-2288.57</v>
      </c>
      <c r="K720" s="130" t="s">
        <v>204</v>
      </c>
      <c r="L720" s="28">
        <f t="shared" si="21"/>
        <v>2288.57</v>
      </c>
      <c r="M720" s="123">
        <v>10</v>
      </c>
      <c r="N720" s="3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55" ht="15">
      <c r="A721" s="68" t="s">
        <v>201</v>
      </c>
      <c r="B721" s="88">
        <f t="shared" si="20"/>
        <v>1</v>
      </c>
      <c r="C721" s="26">
        <v>324</v>
      </c>
      <c r="D721" s="26" t="s">
        <v>314</v>
      </c>
      <c r="E721" s="89" t="s">
        <v>319</v>
      </c>
      <c r="F721" s="128" t="s">
        <v>204</v>
      </c>
      <c r="G721" s="89">
        <v>30039240</v>
      </c>
      <c r="H721" s="129">
        <v>41624</v>
      </c>
      <c r="I721" s="27">
        <v>41627</v>
      </c>
      <c r="J721" s="28">
        <v>-4222.93</v>
      </c>
      <c r="K721" s="130" t="s">
        <v>204</v>
      </c>
      <c r="L721" s="28">
        <f t="shared" si="21"/>
        <v>4222.93</v>
      </c>
      <c r="M721" s="123">
        <v>3</v>
      </c>
      <c r="N721" s="3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55" ht="15">
      <c r="A722" s="68" t="s">
        <v>201</v>
      </c>
      <c r="B722" s="88">
        <f t="shared" si="20"/>
        <v>1</v>
      </c>
      <c r="C722" s="26">
        <v>342</v>
      </c>
      <c r="D722" s="26" t="s">
        <v>320</v>
      </c>
      <c r="E722" s="89" t="s">
        <v>322</v>
      </c>
      <c r="F722" s="128" t="s">
        <v>204</v>
      </c>
      <c r="G722" s="89">
        <v>30039212</v>
      </c>
      <c r="H722" s="129">
        <v>41614</v>
      </c>
      <c r="I722" s="27">
        <v>41627</v>
      </c>
      <c r="J722" s="28">
        <v>-800</v>
      </c>
      <c r="K722" s="130" t="s">
        <v>204</v>
      </c>
      <c r="L722" s="28">
        <f t="shared" si="21"/>
        <v>800</v>
      </c>
      <c r="M722" s="123">
        <v>13</v>
      </c>
      <c r="N722" s="3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55" ht="15">
      <c r="A723" s="68" t="s">
        <v>201</v>
      </c>
      <c r="B723" s="88">
        <f t="shared" si="20"/>
        <v>1</v>
      </c>
      <c r="C723" s="26">
        <v>342</v>
      </c>
      <c r="D723" s="26" t="s">
        <v>320</v>
      </c>
      <c r="E723" s="89" t="s">
        <v>323</v>
      </c>
      <c r="F723" s="128" t="s">
        <v>204</v>
      </c>
      <c r="G723" s="89">
        <v>30039189</v>
      </c>
      <c r="H723" s="129">
        <v>41613</v>
      </c>
      <c r="I723" s="27">
        <v>41627</v>
      </c>
      <c r="J723" s="28">
        <v>-3800</v>
      </c>
      <c r="K723" s="130" t="s">
        <v>204</v>
      </c>
      <c r="L723" s="28">
        <f t="shared" si="21"/>
        <v>3800</v>
      </c>
      <c r="M723" s="123">
        <v>14</v>
      </c>
      <c r="N723" s="3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:55" ht="15">
      <c r="A724" s="68" t="s">
        <v>201</v>
      </c>
      <c r="B724" s="88">
        <f t="shared" si="20"/>
        <v>1</v>
      </c>
      <c r="C724" s="26">
        <v>342</v>
      </c>
      <c r="D724" s="26" t="s">
        <v>320</v>
      </c>
      <c r="E724" s="89" t="s">
        <v>324</v>
      </c>
      <c r="F724" s="128" t="s">
        <v>204</v>
      </c>
      <c r="G724" s="89">
        <v>30039194</v>
      </c>
      <c r="H724" s="129">
        <v>41613</v>
      </c>
      <c r="I724" s="27">
        <v>41627</v>
      </c>
      <c r="J724" s="28">
        <v>-850</v>
      </c>
      <c r="K724" s="130" t="s">
        <v>204</v>
      </c>
      <c r="L724" s="28">
        <f t="shared" si="21"/>
        <v>850</v>
      </c>
      <c r="M724" s="123">
        <v>14</v>
      </c>
      <c r="N724" s="3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:55" ht="15">
      <c r="A725" s="68" t="s">
        <v>201</v>
      </c>
      <c r="B725" s="88">
        <f t="shared" si="20"/>
        <v>1</v>
      </c>
      <c r="C725" s="26">
        <v>346</v>
      </c>
      <c r="D725" s="26" t="s">
        <v>325</v>
      </c>
      <c r="E725" s="89" t="s">
        <v>326</v>
      </c>
      <c r="F725" s="128" t="s">
        <v>204</v>
      </c>
      <c r="G725" s="89">
        <v>30039154</v>
      </c>
      <c r="H725" s="129">
        <v>41613</v>
      </c>
      <c r="I725" s="27">
        <v>41627</v>
      </c>
      <c r="J725" s="28">
        <v>-170</v>
      </c>
      <c r="K725" s="130" t="s">
        <v>204</v>
      </c>
      <c r="L725" s="28">
        <f t="shared" si="21"/>
        <v>170</v>
      </c>
      <c r="M725" s="123">
        <v>14</v>
      </c>
      <c r="N725" s="3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:55" ht="15">
      <c r="A726" s="68" t="s">
        <v>201</v>
      </c>
      <c r="B726" s="88">
        <f t="shared" si="20"/>
        <v>1</v>
      </c>
      <c r="C726" s="26">
        <v>346</v>
      </c>
      <c r="D726" s="26" t="s">
        <v>325</v>
      </c>
      <c r="E726" s="89" t="s">
        <v>327</v>
      </c>
      <c r="F726" s="128" t="s">
        <v>204</v>
      </c>
      <c r="G726" s="89">
        <v>30039116</v>
      </c>
      <c r="H726" s="129">
        <v>41606</v>
      </c>
      <c r="I726" s="27">
        <v>41620</v>
      </c>
      <c r="J726" s="28">
        <v>-162</v>
      </c>
      <c r="K726" s="130" t="s">
        <v>204</v>
      </c>
      <c r="L726" s="28">
        <f t="shared" si="21"/>
        <v>162</v>
      </c>
      <c r="M726" s="123">
        <v>14</v>
      </c>
      <c r="N726" s="3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:55" ht="15">
      <c r="A727" s="68" t="s">
        <v>201</v>
      </c>
      <c r="B727" s="88">
        <f t="shared" si="20"/>
        <v>1</v>
      </c>
      <c r="C727" s="26">
        <v>373</v>
      </c>
      <c r="D727" s="26" t="s">
        <v>328</v>
      </c>
      <c r="E727" s="89" t="s">
        <v>329</v>
      </c>
      <c r="F727" s="128" t="s">
        <v>204</v>
      </c>
      <c r="G727" s="89">
        <v>30039003</v>
      </c>
      <c r="H727" s="129">
        <v>41591</v>
      </c>
      <c r="I727" s="27">
        <v>41606</v>
      </c>
      <c r="J727" s="28">
        <v>-3657.48</v>
      </c>
      <c r="K727" s="130" t="s">
        <v>204</v>
      </c>
      <c r="L727" s="28">
        <f t="shared" si="21"/>
        <v>3657.48</v>
      </c>
      <c r="M727" s="123">
        <v>15</v>
      </c>
      <c r="N727" s="3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:55" ht="15">
      <c r="A728" s="68" t="s">
        <v>201</v>
      </c>
      <c r="B728" s="88">
        <f t="shared" si="20"/>
        <v>1</v>
      </c>
      <c r="C728" s="26">
        <v>373</v>
      </c>
      <c r="D728" s="26" t="s">
        <v>328</v>
      </c>
      <c r="E728" s="89" t="s">
        <v>330</v>
      </c>
      <c r="F728" s="128" t="s">
        <v>204</v>
      </c>
      <c r="G728" s="89">
        <v>30038517</v>
      </c>
      <c r="H728" s="129">
        <v>41543</v>
      </c>
      <c r="I728" s="27">
        <v>41557</v>
      </c>
      <c r="J728" s="28">
        <v>-162.3</v>
      </c>
      <c r="K728" s="130" t="s">
        <v>204</v>
      </c>
      <c r="L728" s="28">
        <f t="shared" si="21"/>
        <v>162.3</v>
      </c>
      <c r="M728" s="123">
        <v>14</v>
      </c>
      <c r="N728" s="3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:55" ht="15">
      <c r="A729" s="68" t="s">
        <v>201</v>
      </c>
      <c r="B729" s="88">
        <f t="shared" si="20"/>
        <v>1</v>
      </c>
      <c r="C729" s="26">
        <v>373</v>
      </c>
      <c r="D729" s="26" t="s">
        <v>328</v>
      </c>
      <c r="E729" s="89" t="s">
        <v>332</v>
      </c>
      <c r="F729" s="128" t="s">
        <v>204</v>
      </c>
      <c r="G729" s="89">
        <v>30038674</v>
      </c>
      <c r="H729" s="129">
        <v>41556</v>
      </c>
      <c r="I729" s="27">
        <v>41571</v>
      </c>
      <c r="J729" s="28">
        <v>-3263.69</v>
      </c>
      <c r="K729" s="130" t="s">
        <v>204</v>
      </c>
      <c r="L729" s="28">
        <f t="shared" si="21"/>
        <v>3263.69</v>
      </c>
      <c r="M729" s="123">
        <v>15</v>
      </c>
      <c r="N729" s="3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:55" ht="15">
      <c r="A730" s="68" t="s">
        <v>201</v>
      </c>
      <c r="B730" s="88">
        <f t="shared" si="20"/>
        <v>1</v>
      </c>
      <c r="C730" s="26">
        <v>373</v>
      </c>
      <c r="D730" s="26" t="s">
        <v>328</v>
      </c>
      <c r="E730" s="89" t="s">
        <v>333</v>
      </c>
      <c r="F730" s="128" t="s">
        <v>204</v>
      </c>
      <c r="G730" s="89">
        <v>30039196</v>
      </c>
      <c r="H730" s="129">
        <v>41614</v>
      </c>
      <c r="I730" s="27">
        <v>41627</v>
      </c>
      <c r="J730" s="28">
        <v>-3864.33</v>
      </c>
      <c r="K730" s="130" t="s">
        <v>204</v>
      </c>
      <c r="L730" s="28">
        <f t="shared" si="21"/>
        <v>3864.33</v>
      </c>
      <c r="M730" s="123">
        <v>13</v>
      </c>
      <c r="N730" s="3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:55" ht="15">
      <c r="A731" s="68" t="s">
        <v>201</v>
      </c>
      <c r="B731" s="88">
        <f t="shared" si="20"/>
        <v>1</v>
      </c>
      <c r="C731" s="26">
        <v>385</v>
      </c>
      <c r="D731" s="26" t="s">
        <v>334</v>
      </c>
      <c r="E731" s="89" t="s">
        <v>335</v>
      </c>
      <c r="F731" s="128" t="s">
        <v>204</v>
      </c>
      <c r="G731" s="89">
        <v>30038530</v>
      </c>
      <c r="H731" s="129">
        <v>41554</v>
      </c>
      <c r="I731" s="27">
        <v>41557</v>
      </c>
      <c r="J731" s="28">
        <v>-474.6</v>
      </c>
      <c r="K731" s="130" t="s">
        <v>204</v>
      </c>
      <c r="L731" s="28">
        <f t="shared" si="21"/>
        <v>474.6</v>
      </c>
      <c r="M731" s="123">
        <v>3</v>
      </c>
      <c r="N731" s="3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:55" ht="15">
      <c r="A732" s="68" t="s">
        <v>201</v>
      </c>
      <c r="B732" s="88">
        <f t="shared" si="20"/>
        <v>1</v>
      </c>
      <c r="C732" s="26">
        <v>385</v>
      </c>
      <c r="D732" s="26" t="s">
        <v>334</v>
      </c>
      <c r="E732" s="89" t="s">
        <v>336</v>
      </c>
      <c r="F732" s="128" t="s">
        <v>204</v>
      </c>
      <c r="G732" s="89">
        <v>30038565</v>
      </c>
      <c r="H732" s="129">
        <v>41542</v>
      </c>
      <c r="I732" s="27">
        <v>41557</v>
      </c>
      <c r="J732" s="28">
        <v>-38.73</v>
      </c>
      <c r="K732" s="130" t="s">
        <v>204</v>
      </c>
      <c r="L732" s="28">
        <f t="shared" si="21"/>
        <v>38.73</v>
      </c>
      <c r="M732" s="123">
        <v>15</v>
      </c>
      <c r="N732" s="3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:55" ht="15">
      <c r="A733" s="68" t="s">
        <v>201</v>
      </c>
      <c r="B733" s="88">
        <f aca="true" t="shared" si="22" ref="B733:B796">IF(C733&gt;0,1,0)</f>
        <v>1</v>
      </c>
      <c r="C733" s="26">
        <v>385</v>
      </c>
      <c r="D733" s="26" t="s">
        <v>334</v>
      </c>
      <c r="E733" s="89" t="s">
        <v>337</v>
      </c>
      <c r="F733" s="128" t="s">
        <v>204</v>
      </c>
      <c r="G733" s="89">
        <v>30039104</v>
      </c>
      <c r="H733" s="129">
        <v>41614</v>
      </c>
      <c r="I733" s="27">
        <v>41620</v>
      </c>
      <c r="J733" s="28">
        <v>-2398.5</v>
      </c>
      <c r="K733" s="130" t="s">
        <v>204</v>
      </c>
      <c r="L733" s="28">
        <f t="shared" si="21"/>
        <v>2398.5</v>
      </c>
      <c r="M733" s="123">
        <v>6</v>
      </c>
      <c r="N733" s="3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:55" ht="15">
      <c r="A734" s="68" t="s">
        <v>201</v>
      </c>
      <c r="B734" s="88">
        <f t="shared" si="22"/>
        <v>1</v>
      </c>
      <c r="C734" s="26">
        <v>385</v>
      </c>
      <c r="D734" s="26" t="s">
        <v>334</v>
      </c>
      <c r="E734" s="89" t="s">
        <v>338</v>
      </c>
      <c r="F734" s="128" t="s">
        <v>204</v>
      </c>
      <c r="G734" s="89">
        <v>30039123</v>
      </c>
      <c r="H734" s="129">
        <v>41614</v>
      </c>
      <c r="I734" s="27">
        <v>41620</v>
      </c>
      <c r="J734" s="28">
        <v>-798.76</v>
      </c>
      <c r="K734" s="130" t="s">
        <v>204</v>
      </c>
      <c r="L734" s="28">
        <f aca="true" t="shared" si="23" ref="L734:L797">J734*-1</f>
        <v>798.76</v>
      </c>
      <c r="M734" s="123">
        <v>6</v>
      </c>
      <c r="N734" s="3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:55" ht="15">
      <c r="A735" s="68" t="s">
        <v>201</v>
      </c>
      <c r="B735" s="88">
        <f t="shared" si="22"/>
        <v>1</v>
      </c>
      <c r="C735" s="26">
        <v>385</v>
      </c>
      <c r="D735" s="26" t="s">
        <v>334</v>
      </c>
      <c r="E735" s="89" t="s">
        <v>339</v>
      </c>
      <c r="F735" s="128" t="s">
        <v>204</v>
      </c>
      <c r="G735" s="89">
        <v>30039232</v>
      </c>
      <c r="H735" s="129">
        <v>41625</v>
      </c>
      <c r="I735" s="27">
        <v>41627</v>
      </c>
      <c r="J735" s="28">
        <v>-3000</v>
      </c>
      <c r="K735" s="130" t="s">
        <v>204</v>
      </c>
      <c r="L735" s="28">
        <f t="shared" si="23"/>
        <v>3000</v>
      </c>
      <c r="M735" s="123">
        <v>2</v>
      </c>
      <c r="N735" s="3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:55" ht="15">
      <c r="A736" s="68" t="s">
        <v>201</v>
      </c>
      <c r="B736" s="88">
        <f t="shared" si="22"/>
        <v>1</v>
      </c>
      <c r="C736" s="26">
        <v>398</v>
      </c>
      <c r="D736" s="26" t="s">
        <v>340</v>
      </c>
      <c r="E736" s="89" t="s">
        <v>346</v>
      </c>
      <c r="F736" s="128" t="s">
        <v>204</v>
      </c>
      <c r="G736" s="89">
        <v>30038685</v>
      </c>
      <c r="H736" s="129">
        <v>41561</v>
      </c>
      <c r="I736" s="27">
        <v>41571</v>
      </c>
      <c r="J736" s="28">
        <v>-3808.27</v>
      </c>
      <c r="K736" s="130" t="s">
        <v>204</v>
      </c>
      <c r="L736" s="28">
        <f t="shared" si="23"/>
        <v>3808.27</v>
      </c>
      <c r="M736" s="123">
        <v>10</v>
      </c>
      <c r="N736" s="3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:55" ht="15">
      <c r="A737" s="68" t="s">
        <v>201</v>
      </c>
      <c r="B737" s="88">
        <f t="shared" si="22"/>
        <v>1</v>
      </c>
      <c r="C737" s="26">
        <v>403</v>
      </c>
      <c r="D737" s="26" t="s">
        <v>349</v>
      </c>
      <c r="E737" s="89" t="s">
        <v>350</v>
      </c>
      <c r="F737" s="128" t="s">
        <v>204</v>
      </c>
      <c r="G737" s="89">
        <v>30038959</v>
      </c>
      <c r="H737" s="129">
        <v>41592</v>
      </c>
      <c r="I737" s="27">
        <v>41599</v>
      </c>
      <c r="J737" s="28">
        <v>-374.55</v>
      </c>
      <c r="K737" s="130" t="s">
        <v>204</v>
      </c>
      <c r="L737" s="28">
        <f t="shared" si="23"/>
        <v>374.55</v>
      </c>
      <c r="M737" s="123">
        <v>7</v>
      </c>
      <c r="N737" s="3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:55" ht="15">
      <c r="A738" s="68" t="s">
        <v>201</v>
      </c>
      <c r="B738" s="88">
        <f t="shared" si="22"/>
        <v>1</v>
      </c>
      <c r="C738" s="26">
        <v>403</v>
      </c>
      <c r="D738" s="26" t="s">
        <v>349</v>
      </c>
      <c r="E738" s="89" t="s">
        <v>351</v>
      </c>
      <c r="F738" s="128" t="s">
        <v>204</v>
      </c>
      <c r="G738" s="89">
        <v>30039213</v>
      </c>
      <c r="H738" s="129">
        <v>41613</v>
      </c>
      <c r="I738" s="27">
        <v>41627</v>
      </c>
      <c r="J738" s="28">
        <v>-295.1</v>
      </c>
      <c r="K738" s="130" t="s">
        <v>204</v>
      </c>
      <c r="L738" s="28">
        <f t="shared" si="23"/>
        <v>295.1</v>
      </c>
      <c r="M738" s="123">
        <v>14</v>
      </c>
      <c r="N738" s="3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:55" ht="15">
      <c r="A739" s="68" t="s">
        <v>201</v>
      </c>
      <c r="B739" s="88">
        <f t="shared" si="22"/>
        <v>1</v>
      </c>
      <c r="C739" s="26">
        <v>448</v>
      </c>
      <c r="D739" s="26" t="s">
        <v>352</v>
      </c>
      <c r="E739" s="89" t="s">
        <v>353</v>
      </c>
      <c r="F739" s="128" t="s">
        <v>353</v>
      </c>
      <c r="G739" s="89">
        <v>30038954</v>
      </c>
      <c r="H739" s="129">
        <v>41597</v>
      </c>
      <c r="I739" s="27">
        <v>41598</v>
      </c>
      <c r="J739" s="28">
        <v>-90988.68</v>
      </c>
      <c r="K739" s="130" t="s">
        <v>204</v>
      </c>
      <c r="L739" s="28">
        <f t="shared" si="23"/>
        <v>90988.68</v>
      </c>
      <c r="M739" s="123">
        <v>1</v>
      </c>
      <c r="N739" s="3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:55" ht="15">
      <c r="A740" s="68" t="s">
        <v>201</v>
      </c>
      <c r="B740" s="88">
        <f t="shared" si="22"/>
        <v>1</v>
      </c>
      <c r="C740" s="26">
        <v>484</v>
      </c>
      <c r="D740" s="26" t="s">
        <v>354</v>
      </c>
      <c r="E740" s="89" t="s">
        <v>355</v>
      </c>
      <c r="F740" s="128" t="s">
        <v>204</v>
      </c>
      <c r="G740" s="89">
        <v>30038842</v>
      </c>
      <c r="H740" s="129">
        <v>41577</v>
      </c>
      <c r="I740" s="27">
        <v>41592</v>
      </c>
      <c r="J740" s="28">
        <v>-409.68</v>
      </c>
      <c r="K740" s="130" t="s">
        <v>204</v>
      </c>
      <c r="L740" s="28">
        <f t="shared" si="23"/>
        <v>409.68</v>
      </c>
      <c r="M740" s="123">
        <v>15</v>
      </c>
      <c r="N740" s="3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:55" ht="15">
      <c r="A741" s="68" t="s">
        <v>201</v>
      </c>
      <c r="B741" s="88">
        <f t="shared" si="22"/>
        <v>1</v>
      </c>
      <c r="C741" s="26">
        <v>484</v>
      </c>
      <c r="D741" s="26" t="s">
        <v>354</v>
      </c>
      <c r="E741" s="89" t="s">
        <v>356</v>
      </c>
      <c r="F741" s="128" t="s">
        <v>204</v>
      </c>
      <c r="G741" s="89">
        <v>30039084</v>
      </c>
      <c r="H741" s="129">
        <v>41607</v>
      </c>
      <c r="I741" s="27">
        <v>41613</v>
      </c>
      <c r="J741" s="28">
        <v>-246.3</v>
      </c>
      <c r="K741" s="130" t="s">
        <v>204</v>
      </c>
      <c r="L741" s="28">
        <f t="shared" si="23"/>
        <v>246.3</v>
      </c>
      <c r="M741" s="123">
        <v>6</v>
      </c>
      <c r="N741" s="3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:55" ht="15">
      <c r="A742" s="68" t="s">
        <v>201</v>
      </c>
      <c r="B742" s="88">
        <f t="shared" si="22"/>
        <v>1</v>
      </c>
      <c r="C742" s="26">
        <v>484</v>
      </c>
      <c r="D742" s="26" t="s">
        <v>354</v>
      </c>
      <c r="E742" s="89" t="s">
        <v>357</v>
      </c>
      <c r="F742" s="128" t="s">
        <v>204</v>
      </c>
      <c r="G742" s="89">
        <v>30039067</v>
      </c>
      <c r="H742" s="129">
        <v>41610</v>
      </c>
      <c r="I742" s="27">
        <v>41613</v>
      </c>
      <c r="J742" s="28">
        <v>-409.68</v>
      </c>
      <c r="K742" s="130" t="s">
        <v>204</v>
      </c>
      <c r="L742" s="28">
        <f t="shared" si="23"/>
        <v>409.68</v>
      </c>
      <c r="M742" s="123">
        <v>3</v>
      </c>
      <c r="N742" s="3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:55" ht="15">
      <c r="A743" s="68" t="s">
        <v>201</v>
      </c>
      <c r="B743" s="88">
        <f t="shared" si="22"/>
        <v>1</v>
      </c>
      <c r="C743" s="26">
        <v>484</v>
      </c>
      <c r="D743" s="26" t="s">
        <v>354</v>
      </c>
      <c r="E743" s="89" t="s">
        <v>359</v>
      </c>
      <c r="F743" s="128" t="s">
        <v>204</v>
      </c>
      <c r="G743" s="89">
        <v>30038796</v>
      </c>
      <c r="H743" s="129">
        <v>41572</v>
      </c>
      <c r="I743" s="27">
        <v>41585</v>
      </c>
      <c r="J743" s="28">
        <v>-246.3</v>
      </c>
      <c r="K743" s="130" t="s">
        <v>204</v>
      </c>
      <c r="L743" s="28">
        <f t="shared" si="23"/>
        <v>246.3</v>
      </c>
      <c r="M743" s="123">
        <v>13</v>
      </c>
      <c r="N743" s="3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:55" ht="15">
      <c r="A744" s="68" t="s">
        <v>201</v>
      </c>
      <c r="B744" s="88">
        <f t="shared" si="22"/>
        <v>1</v>
      </c>
      <c r="C744" s="26">
        <v>492</v>
      </c>
      <c r="D744" s="26" t="s">
        <v>362</v>
      </c>
      <c r="E744" s="89" t="s">
        <v>364</v>
      </c>
      <c r="F744" s="128" t="s">
        <v>204</v>
      </c>
      <c r="G744" s="89">
        <v>30038933</v>
      </c>
      <c r="H744" s="129">
        <v>41586</v>
      </c>
      <c r="I744" s="27">
        <v>41599</v>
      </c>
      <c r="J744" s="28">
        <v>-192.3</v>
      </c>
      <c r="K744" s="130" t="s">
        <v>204</v>
      </c>
      <c r="L744" s="28">
        <f t="shared" si="23"/>
        <v>192.3</v>
      </c>
      <c r="M744" s="123">
        <v>13</v>
      </c>
      <c r="N744" s="3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:55" ht="15">
      <c r="A745" s="68" t="s">
        <v>201</v>
      </c>
      <c r="B745" s="88">
        <f t="shared" si="22"/>
        <v>1</v>
      </c>
      <c r="C745" s="26">
        <v>533</v>
      </c>
      <c r="D745" s="26" t="s">
        <v>365</v>
      </c>
      <c r="E745" s="89" t="s">
        <v>366</v>
      </c>
      <c r="F745" s="128" t="s">
        <v>204</v>
      </c>
      <c r="G745" s="89">
        <v>30038585</v>
      </c>
      <c r="H745" s="129">
        <v>41552</v>
      </c>
      <c r="I745" s="27">
        <v>41564</v>
      </c>
      <c r="J745" s="28">
        <v>-63.81</v>
      </c>
      <c r="K745" s="130" t="s">
        <v>204</v>
      </c>
      <c r="L745" s="28">
        <f t="shared" si="23"/>
        <v>63.81</v>
      </c>
      <c r="M745" s="123">
        <v>12</v>
      </c>
      <c r="N745" s="3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</row>
    <row r="746" spans="1:55" ht="15">
      <c r="A746" s="68" t="s">
        <v>201</v>
      </c>
      <c r="B746" s="88">
        <f t="shared" si="22"/>
        <v>1</v>
      </c>
      <c r="C746" s="26">
        <v>533</v>
      </c>
      <c r="D746" s="26" t="s">
        <v>365</v>
      </c>
      <c r="E746" s="89" t="s">
        <v>367</v>
      </c>
      <c r="F746" s="128" t="s">
        <v>204</v>
      </c>
      <c r="G746" s="89">
        <v>30039028</v>
      </c>
      <c r="H746" s="129">
        <v>41593</v>
      </c>
      <c r="I746" s="27">
        <v>41606</v>
      </c>
      <c r="J746" s="28">
        <v>-168.51</v>
      </c>
      <c r="K746" s="130" t="s">
        <v>204</v>
      </c>
      <c r="L746" s="28">
        <f t="shared" si="23"/>
        <v>168.51</v>
      </c>
      <c r="M746" s="123">
        <v>13</v>
      </c>
      <c r="N746" s="3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</row>
    <row r="747" spans="1:55" ht="15">
      <c r="A747" s="68" t="s">
        <v>201</v>
      </c>
      <c r="B747" s="88">
        <f t="shared" si="22"/>
        <v>1</v>
      </c>
      <c r="C747" s="26">
        <v>533</v>
      </c>
      <c r="D747" s="26" t="s">
        <v>365</v>
      </c>
      <c r="E747" s="89" t="s">
        <v>368</v>
      </c>
      <c r="F747" s="128" t="s">
        <v>204</v>
      </c>
      <c r="G747" s="89">
        <v>30039029</v>
      </c>
      <c r="H747" s="129">
        <v>41593</v>
      </c>
      <c r="I747" s="27">
        <v>41606</v>
      </c>
      <c r="J747" s="28">
        <v>-79</v>
      </c>
      <c r="K747" s="130" t="s">
        <v>204</v>
      </c>
      <c r="L747" s="28">
        <f t="shared" si="23"/>
        <v>79</v>
      </c>
      <c r="M747" s="123">
        <v>13</v>
      </c>
      <c r="N747" s="3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</row>
    <row r="748" spans="1:55" ht="15">
      <c r="A748" s="68" t="s">
        <v>201</v>
      </c>
      <c r="B748" s="88">
        <f t="shared" si="22"/>
        <v>1</v>
      </c>
      <c r="C748" s="26">
        <v>533</v>
      </c>
      <c r="D748" s="26" t="s">
        <v>365</v>
      </c>
      <c r="E748" s="89" t="s">
        <v>369</v>
      </c>
      <c r="F748" s="128" t="s">
        <v>204</v>
      </c>
      <c r="G748" s="89">
        <v>30039130</v>
      </c>
      <c r="H748" s="129">
        <v>41614</v>
      </c>
      <c r="I748" s="27">
        <v>41627</v>
      </c>
      <c r="J748" s="28">
        <v>-162.73</v>
      </c>
      <c r="K748" s="130" t="s">
        <v>204</v>
      </c>
      <c r="L748" s="28">
        <f t="shared" si="23"/>
        <v>162.73</v>
      </c>
      <c r="M748" s="123">
        <v>13</v>
      </c>
      <c r="N748" s="3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</row>
    <row r="749" spans="1:55" ht="15">
      <c r="A749" s="68" t="s">
        <v>201</v>
      </c>
      <c r="B749" s="88">
        <f t="shared" si="22"/>
        <v>1</v>
      </c>
      <c r="C749" s="26">
        <v>544</v>
      </c>
      <c r="D749" s="26" t="s">
        <v>370</v>
      </c>
      <c r="E749" s="89" t="s">
        <v>371</v>
      </c>
      <c r="F749" s="128" t="s">
        <v>204</v>
      </c>
      <c r="G749" s="89">
        <v>30038735</v>
      </c>
      <c r="H749" s="129">
        <v>41565</v>
      </c>
      <c r="I749" s="27">
        <v>41578</v>
      </c>
      <c r="J749" s="28">
        <v>-92.61</v>
      </c>
      <c r="K749" s="130" t="s">
        <v>204</v>
      </c>
      <c r="L749" s="28">
        <f t="shared" si="23"/>
        <v>92.61</v>
      </c>
      <c r="M749" s="123">
        <v>13</v>
      </c>
      <c r="N749" s="3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</row>
    <row r="750" spans="1:55" ht="15">
      <c r="A750" s="68" t="s">
        <v>201</v>
      </c>
      <c r="B750" s="88">
        <f t="shared" si="22"/>
        <v>1</v>
      </c>
      <c r="C750" s="26">
        <v>552</v>
      </c>
      <c r="D750" s="26" t="s">
        <v>374</v>
      </c>
      <c r="E750" s="89" t="s">
        <v>375</v>
      </c>
      <c r="F750" s="128" t="s">
        <v>204</v>
      </c>
      <c r="G750" s="89">
        <v>30038858</v>
      </c>
      <c r="H750" s="129">
        <v>41583</v>
      </c>
      <c r="I750" s="27">
        <v>41592</v>
      </c>
      <c r="J750" s="28">
        <v>-4288</v>
      </c>
      <c r="K750" s="130" t="s">
        <v>204</v>
      </c>
      <c r="L750" s="28">
        <f t="shared" si="23"/>
        <v>4288</v>
      </c>
      <c r="M750" s="123">
        <v>9</v>
      </c>
      <c r="N750" s="3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</row>
    <row r="751" spans="1:55" ht="15">
      <c r="A751" s="68" t="s">
        <v>201</v>
      </c>
      <c r="B751" s="88">
        <f t="shared" si="22"/>
        <v>1</v>
      </c>
      <c r="C751" s="26">
        <v>552</v>
      </c>
      <c r="D751" s="26" t="s">
        <v>374</v>
      </c>
      <c r="E751" s="89" t="s">
        <v>376</v>
      </c>
      <c r="F751" s="128" t="s">
        <v>204</v>
      </c>
      <c r="G751" s="89">
        <v>30038686</v>
      </c>
      <c r="H751" s="129">
        <v>41559</v>
      </c>
      <c r="I751" s="27">
        <v>41571</v>
      </c>
      <c r="J751" s="28">
        <v>-17962</v>
      </c>
      <c r="K751" s="130" t="s">
        <v>204</v>
      </c>
      <c r="L751" s="28">
        <f t="shared" si="23"/>
        <v>17962</v>
      </c>
      <c r="M751" s="123">
        <v>12</v>
      </c>
      <c r="N751" s="3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</row>
    <row r="752" spans="1:55" ht="15">
      <c r="A752" s="68" t="s">
        <v>201</v>
      </c>
      <c r="B752" s="88">
        <f t="shared" si="22"/>
        <v>1</v>
      </c>
      <c r="C752" s="26">
        <v>552</v>
      </c>
      <c r="D752" s="26" t="s">
        <v>374</v>
      </c>
      <c r="E752" s="89" t="s">
        <v>377</v>
      </c>
      <c r="F752" s="128" t="s">
        <v>204</v>
      </c>
      <c r="G752" s="89">
        <v>30038857</v>
      </c>
      <c r="H752" s="129">
        <v>41583</v>
      </c>
      <c r="I752" s="27">
        <v>41592</v>
      </c>
      <c r="J752" s="28">
        <v>-4230</v>
      </c>
      <c r="K752" s="130" t="s">
        <v>204</v>
      </c>
      <c r="L752" s="28">
        <f t="shared" si="23"/>
        <v>4230</v>
      </c>
      <c r="M752" s="123">
        <v>9</v>
      </c>
      <c r="N752" s="3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</row>
    <row r="753" spans="1:55" ht="15">
      <c r="A753" s="68" t="s">
        <v>201</v>
      </c>
      <c r="B753" s="88">
        <f t="shared" si="22"/>
        <v>1</v>
      </c>
      <c r="C753" s="26">
        <v>559</v>
      </c>
      <c r="D753" s="26" t="s">
        <v>378</v>
      </c>
      <c r="E753" s="89" t="s">
        <v>379</v>
      </c>
      <c r="F753" s="128" t="s">
        <v>204</v>
      </c>
      <c r="G753" s="89">
        <v>30038748</v>
      </c>
      <c r="H753" s="129">
        <v>41564</v>
      </c>
      <c r="I753" s="27">
        <v>41578</v>
      </c>
      <c r="J753" s="28">
        <v>-855</v>
      </c>
      <c r="K753" s="130" t="s">
        <v>204</v>
      </c>
      <c r="L753" s="28">
        <f t="shared" si="23"/>
        <v>855</v>
      </c>
      <c r="M753" s="123">
        <v>14</v>
      </c>
      <c r="N753" s="3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</row>
    <row r="754" spans="1:55" ht="15">
      <c r="A754" s="68" t="s">
        <v>201</v>
      </c>
      <c r="B754" s="88">
        <f t="shared" si="22"/>
        <v>1</v>
      </c>
      <c r="C754" s="26">
        <v>565</v>
      </c>
      <c r="D754" s="26" t="s">
        <v>380</v>
      </c>
      <c r="E754" s="89" t="s">
        <v>381</v>
      </c>
      <c r="F754" s="128" t="s">
        <v>204</v>
      </c>
      <c r="G754" s="89">
        <v>30038903</v>
      </c>
      <c r="H754" s="129">
        <v>41586</v>
      </c>
      <c r="I754" s="27">
        <v>41599</v>
      </c>
      <c r="J754" s="28">
        <v>-8520</v>
      </c>
      <c r="K754" s="130" t="s">
        <v>204</v>
      </c>
      <c r="L754" s="28">
        <f t="shared" si="23"/>
        <v>8520</v>
      </c>
      <c r="M754" s="123">
        <v>13</v>
      </c>
      <c r="N754" s="3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</row>
    <row r="755" spans="1:55" ht="15">
      <c r="A755" s="68" t="s">
        <v>201</v>
      </c>
      <c r="B755" s="88">
        <f t="shared" si="22"/>
        <v>1</v>
      </c>
      <c r="C755" s="26">
        <v>566</v>
      </c>
      <c r="D755" s="26" t="s">
        <v>382</v>
      </c>
      <c r="E755" s="89" t="s">
        <v>383</v>
      </c>
      <c r="F755" s="128" t="s">
        <v>204</v>
      </c>
      <c r="G755" s="89">
        <v>30038529</v>
      </c>
      <c r="H755" s="129">
        <v>41543</v>
      </c>
      <c r="I755" s="27">
        <v>41557</v>
      </c>
      <c r="J755" s="28">
        <v>-127.7</v>
      </c>
      <c r="K755" s="130" t="s">
        <v>204</v>
      </c>
      <c r="L755" s="28">
        <f t="shared" si="23"/>
        <v>127.7</v>
      </c>
      <c r="M755" s="123">
        <v>14</v>
      </c>
      <c r="N755" s="3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</row>
    <row r="756" spans="1:55" ht="15">
      <c r="A756" s="68" t="s">
        <v>201</v>
      </c>
      <c r="B756" s="88">
        <f t="shared" si="22"/>
        <v>1</v>
      </c>
      <c r="C756" s="26">
        <v>566</v>
      </c>
      <c r="D756" s="26" t="s">
        <v>382</v>
      </c>
      <c r="E756" s="89" t="s">
        <v>384</v>
      </c>
      <c r="F756" s="128" t="s">
        <v>204</v>
      </c>
      <c r="G756" s="89">
        <v>30038602</v>
      </c>
      <c r="H756" s="129">
        <v>41555</v>
      </c>
      <c r="I756" s="27">
        <v>41564</v>
      </c>
      <c r="J756" s="28">
        <v>-78.77</v>
      </c>
      <c r="K756" s="130" t="s">
        <v>204</v>
      </c>
      <c r="L756" s="28">
        <f t="shared" si="23"/>
        <v>78.77</v>
      </c>
      <c r="M756" s="123">
        <v>9</v>
      </c>
      <c r="N756" s="3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</row>
    <row r="757" spans="1:55" ht="15">
      <c r="A757" s="68" t="s">
        <v>201</v>
      </c>
      <c r="B757" s="88">
        <f t="shared" si="22"/>
        <v>1</v>
      </c>
      <c r="C757" s="26">
        <v>566</v>
      </c>
      <c r="D757" s="26" t="s">
        <v>382</v>
      </c>
      <c r="E757" s="89" t="s">
        <v>385</v>
      </c>
      <c r="F757" s="128" t="s">
        <v>204</v>
      </c>
      <c r="G757" s="89">
        <v>30039103</v>
      </c>
      <c r="H757" s="129">
        <v>41617</v>
      </c>
      <c r="I757" s="27">
        <v>41620</v>
      </c>
      <c r="J757" s="28">
        <v>-88.34</v>
      </c>
      <c r="K757" s="130" t="s">
        <v>204</v>
      </c>
      <c r="L757" s="28">
        <f t="shared" si="23"/>
        <v>88.34</v>
      </c>
      <c r="M757" s="123">
        <v>3</v>
      </c>
      <c r="N757" s="3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</row>
    <row r="758" spans="1:55" ht="15">
      <c r="A758" s="68" t="s">
        <v>201</v>
      </c>
      <c r="B758" s="88">
        <f t="shared" si="22"/>
        <v>1</v>
      </c>
      <c r="C758" s="26">
        <v>566</v>
      </c>
      <c r="D758" s="26" t="s">
        <v>382</v>
      </c>
      <c r="E758" s="89" t="s">
        <v>386</v>
      </c>
      <c r="F758" s="128" t="s">
        <v>204</v>
      </c>
      <c r="G758" s="89">
        <v>30039102</v>
      </c>
      <c r="H758" s="129">
        <v>41618</v>
      </c>
      <c r="I758" s="27">
        <v>41620</v>
      </c>
      <c r="J758" s="28">
        <v>-13.49</v>
      </c>
      <c r="K758" s="130" t="s">
        <v>204</v>
      </c>
      <c r="L758" s="28">
        <f t="shared" si="23"/>
        <v>13.49</v>
      </c>
      <c r="M758" s="123">
        <v>2</v>
      </c>
      <c r="N758" s="3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</row>
    <row r="759" spans="1:55" ht="15">
      <c r="A759" s="68" t="s">
        <v>201</v>
      </c>
      <c r="B759" s="88">
        <f t="shared" si="22"/>
        <v>1</v>
      </c>
      <c r="C759" s="26">
        <v>592</v>
      </c>
      <c r="D759" s="26" t="s">
        <v>390</v>
      </c>
      <c r="E759" s="89" t="s">
        <v>393</v>
      </c>
      <c r="F759" s="128" t="s">
        <v>204</v>
      </c>
      <c r="G759" s="89">
        <v>30039122</v>
      </c>
      <c r="H759" s="129">
        <v>41614</v>
      </c>
      <c r="I759" s="27">
        <v>41620</v>
      </c>
      <c r="J759" s="28">
        <v>-144.08</v>
      </c>
      <c r="K759" s="130" t="s">
        <v>204</v>
      </c>
      <c r="L759" s="28">
        <f t="shared" si="23"/>
        <v>144.08</v>
      </c>
      <c r="M759" s="123">
        <v>6</v>
      </c>
      <c r="N759" s="3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</row>
    <row r="760" spans="1:55" ht="15">
      <c r="A760" s="68" t="s">
        <v>201</v>
      </c>
      <c r="B760" s="88">
        <f t="shared" si="22"/>
        <v>1</v>
      </c>
      <c r="C760" s="26">
        <v>637</v>
      </c>
      <c r="D760" s="26" t="s">
        <v>397</v>
      </c>
      <c r="E760" s="89" t="s">
        <v>398</v>
      </c>
      <c r="F760" s="128" t="s">
        <v>204</v>
      </c>
      <c r="G760" s="89">
        <v>30038862</v>
      </c>
      <c r="H760" s="129">
        <v>41586</v>
      </c>
      <c r="I760" s="27">
        <v>41592</v>
      </c>
      <c r="J760" s="28">
        <v>-5596.5</v>
      </c>
      <c r="K760" s="130" t="s">
        <v>204</v>
      </c>
      <c r="L760" s="28">
        <f t="shared" si="23"/>
        <v>5596.5</v>
      </c>
      <c r="M760" s="123">
        <v>6</v>
      </c>
      <c r="N760" s="3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</row>
    <row r="761" spans="1:55" ht="15">
      <c r="A761" s="68" t="s">
        <v>201</v>
      </c>
      <c r="B761" s="88">
        <f t="shared" si="22"/>
        <v>1</v>
      </c>
      <c r="C761" s="26">
        <v>637</v>
      </c>
      <c r="D761" s="26" t="s">
        <v>397</v>
      </c>
      <c r="E761" s="89" t="s">
        <v>401</v>
      </c>
      <c r="F761" s="128" t="s">
        <v>204</v>
      </c>
      <c r="G761" s="89">
        <v>30038815</v>
      </c>
      <c r="H761" s="129">
        <v>41579</v>
      </c>
      <c r="I761" s="27">
        <v>41585</v>
      </c>
      <c r="J761" s="28">
        <v>-4965.63</v>
      </c>
      <c r="K761" s="130" t="s">
        <v>204</v>
      </c>
      <c r="L761" s="28">
        <f t="shared" si="23"/>
        <v>4965.63</v>
      </c>
      <c r="M761" s="123">
        <v>6</v>
      </c>
      <c r="N761" s="3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</row>
    <row r="762" spans="1:55" ht="15">
      <c r="A762" s="68" t="s">
        <v>201</v>
      </c>
      <c r="B762" s="88">
        <f t="shared" si="22"/>
        <v>1</v>
      </c>
      <c r="C762" s="26">
        <v>637</v>
      </c>
      <c r="D762" s="26" t="s">
        <v>397</v>
      </c>
      <c r="E762" s="89" t="s">
        <v>402</v>
      </c>
      <c r="F762" s="128" t="s">
        <v>204</v>
      </c>
      <c r="G762" s="89">
        <v>30038816</v>
      </c>
      <c r="H762" s="129">
        <v>41579</v>
      </c>
      <c r="I762" s="27">
        <v>41585</v>
      </c>
      <c r="J762" s="28">
        <v>-1229.59</v>
      </c>
      <c r="K762" s="130" t="s">
        <v>204</v>
      </c>
      <c r="L762" s="28">
        <f t="shared" si="23"/>
        <v>1229.59</v>
      </c>
      <c r="M762" s="123">
        <v>6</v>
      </c>
      <c r="N762" s="3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</row>
    <row r="763" spans="1:55" ht="15">
      <c r="A763" s="68" t="s">
        <v>201</v>
      </c>
      <c r="B763" s="88">
        <f t="shared" si="22"/>
        <v>1</v>
      </c>
      <c r="C763" s="26">
        <v>637</v>
      </c>
      <c r="D763" s="26" t="s">
        <v>397</v>
      </c>
      <c r="E763" s="89" t="s">
        <v>403</v>
      </c>
      <c r="F763" s="128" t="s">
        <v>204</v>
      </c>
      <c r="G763" s="89">
        <v>30039062</v>
      </c>
      <c r="H763" s="129">
        <v>41599</v>
      </c>
      <c r="I763" s="27">
        <v>41613</v>
      </c>
      <c r="J763" s="28">
        <v>-2877.04</v>
      </c>
      <c r="K763" s="130" t="s">
        <v>204</v>
      </c>
      <c r="L763" s="28">
        <f t="shared" si="23"/>
        <v>2877.04</v>
      </c>
      <c r="M763" s="123">
        <v>14</v>
      </c>
      <c r="N763" s="3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</row>
    <row r="764" spans="1:55" ht="15">
      <c r="A764" s="68" t="s">
        <v>201</v>
      </c>
      <c r="B764" s="88">
        <f t="shared" si="22"/>
        <v>1</v>
      </c>
      <c r="C764" s="26">
        <v>637</v>
      </c>
      <c r="D764" s="26" t="s">
        <v>397</v>
      </c>
      <c r="E764" s="89" t="s">
        <v>404</v>
      </c>
      <c r="F764" s="128" t="s">
        <v>204</v>
      </c>
      <c r="G764" s="89">
        <v>30039081</v>
      </c>
      <c r="H764" s="129">
        <v>41606</v>
      </c>
      <c r="I764" s="27">
        <v>41613</v>
      </c>
      <c r="J764" s="28">
        <v>-1549.8</v>
      </c>
      <c r="K764" s="130" t="s">
        <v>204</v>
      </c>
      <c r="L764" s="28">
        <f t="shared" si="23"/>
        <v>1549.8</v>
      </c>
      <c r="M764" s="123">
        <v>7</v>
      </c>
      <c r="N764" s="3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</row>
    <row r="765" spans="1:55" ht="15">
      <c r="A765" s="68" t="s">
        <v>201</v>
      </c>
      <c r="B765" s="88">
        <f t="shared" si="22"/>
        <v>1</v>
      </c>
      <c r="C765" s="26">
        <v>637</v>
      </c>
      <c r="D765" s="26" t="s">
        <v>397</v>
      </c>
      <c r="E765" s="89" t="s">
        <v>405</v>
      </c>
      <c r="F765" s="128" t="s">
        <v>204</v>
      </c>
      <c r="G765" s="89">
        <v>30039106</v>
      </c>
      <c r="H765" s="129">
        <v>41606</v>
      </c>
      <c r="I765" s="27">
        <v>41620</v>
      </c>
      <c r="J765" s="28">
        <v>-4965.63</v>
      </c>
      <c r="K765" s="130" t="s">
        <v>204</v>
      </c>
      <c r="L765" s="28">
        <f t="shared" si="23"/>
        <v>4965.63</v>
      </c>
      <c r="M765" s="123">
        <v>14</v>
      </c>
      <c r="N765" s="3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</row>
    <row r="766" spans="1:55" ht="15">
      <c r="A766" s="68" t="s">
        <v>201</v>
      </c>
      <c r="B766" s="88">
        <f t="shared" si="22"/>
        <v>1</v>
      </c>
      <c r="C766" s="26">
        <v>637</v>
      </c>
      <c r="D766" s="26" t="s">
        <v>397</v>
      </c>
      <c r="E766" s="89" t="s">
        <v>406</v>
      </c>
      <c r="F766" s="128" t="s">
        <v>204</v>
      </c>
      <c r="G766" s="89">
        <v>30039107</v>
      </c>
      <c r="H766" s="129">
        <v>41606</v>
      </c>
      <c r="I766" s="27">
        <v>41620</v>
      </c>
      <c r="J766" s="28">
        <v>-1229.59</v>
      </c>
      <c r="K766" s="130" t="s">
        <v>204</v>
      </c>
      <c r="L766" s="28">
        <f t="shared" si="23"/>
        <v>1229.59</v>
      </c>
      <c r="M766" s="123">
        <v>14</v>
      </c>
      <c r="N766" s="3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</row>
    <row r="767" spans="1:55" ht="15">
      <c r="A767" s="68" t="s">
        <v>201</v>
      </c>
      <c r="B767" s="88">
        <f t="shared" si="22"/>
        <v>1</v>
      </c>
      <c r="C767" s="26">
        <v>637</v>
      </c>
      <c r="D767" s="26" t="s">
        <v>397</v>
      </c>
      <c r="E767" s="89" t="s">
        <v>407</v>
      </c>
      <c r="F767" s="128" t="s">
        <v>204</v>
      </c>
      <c r="G767" s="89">
        <v>30039171</v>
      </c>
      <c r="H767" s="129">
        <v>41620</v>
      </c>
      <c r="I767" s="27">
        <v>41627</v>
      </c>
      <c r="J767" s="28">
        <v>-510.43</v>
      </c>
      <c r="K767" s="130" t="s">
        <v>204</v>
      </c>
      <c r="L767" s="28">
        <f t="shared" si="23"/>
        <v>510.43</v>
      </c>
      <c r="M767" s="123">
        <v>7</v>
      </c>
      <c r="N767" s="3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</row>
    <row r="768" spans="1:55" ht="15">
      <c r="A768" s="68" t="s">
        <v>201</v>
      </c>
      <c r="B768" s="88">
        <f t="shared" si="22"/>
        <v>1</v>
      </c>
      <c r="C768" s="26">
        <v>637</v>
      </c>
      <c r="D768" s="26" t="s">
        <v>397</v>
      </c>
      <c r="E768" s="89" t="s">
        <v>408</v>
      </c>
      <c r="F768" s="128" t="s">
        <v>204</v>
      </c>
      <c r="G768" s="89">
        <v>30039170</v>
      </c>
      <c r="H768" s="129">
        <v>41620</v>
      </c>
      <c r="I768" s="27">
        <v>41627</v>
      </c>
      <c r="J768" s="28">
        <v>-204.3</v>
      </c>
      <c r="K768" s="130" t="s">
        <v>204</v>
      </c>
      <c r="L768" s="28">
        <f t="shared" si="23"/>
        <v>204.3</v>
      </c>
      <c r="M768" s="123">
        <v>7</v>
      </c>
      <c r="N768" s="3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</row>
    <row r="769" spans="1:55" ht="15">
      <c r="A769" s="68" t="s">
        <v>201</v>
      </c>
      <c r="B769" s="88">
        <f t="shared" si="22"/>
        <v>1</v>
      </c>
      <c r="C769" s="26">
        <v>637</v>
      </c>
      <c r="D769" s="26" t="s">
        <v>397</v>
      </c>
      <c r="E769" s="89" t="s">
        <v>409</v>
      </c>
      <c r="F769" s="128" t="s">
        <v>204</v>
      </c>
      <c r="G769" s="89">
        <v>30039169</v>
      </c>
      <c r="H769" s="129">
        <v>41620</v>
      </c>
      <c r="I769" s="27">
        <v>41627</v>
      </c>
      <c r="J769" s="28">
        <v>-211.9</v>
      </c>
      <c r="K769" s="130" t="s">
        <v>204</v>
      </c>
      <c r="L769" s="28">
        <f t="shared" si="23"/>
        <v>211.9</v>
      </c>
      <c r="M769" s="123">
        <v>7</v>
      </c>
      <c r="N769" s="3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</row>
    <row r="770" spans="1:55" ht="15">
      <c r="A770" s="68" t="s">
        <v>201</v>
      </c>
      <c r="B770" s="88">
        <f t="shared" si="22"/>
        <v>1</v>
      </c>
      <c r="C770" s="26">
        <v>644</v>
      </c>
      <c r="D770" s="26" t="s">
        <v>412</v>
      </c>
      <c r="E770" s="89" t="s">
        <v>413</v>
      </c>
      <c r="F770" s="128" t="s">
        <v>204</v>
      </c>
      <c r="G770" s="89">
        <v>30038543</v>
      </c>
      <c r="H770" s="129">
        <v>41544</v>
      </c>
      <c r="I770" s="27">
        <v>41557</v>
      </c>
      <c r="J770" s="28">
        <v>-553.88</v>
      </c>
      <c r="K770" s="130" t="s">
        <v>204</v>
      </c>
      <c r="L770" s="28">
        <f t="shared" si="23"/>
        <v>553.88</v>
      </c>
      <c r="M770" s="123">
        <v>13</v>
      </c>
      <c r="N770" s="3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</row>
    <row r="771" spans="1:55" ht="15">
      <c r="A771" s="68" t="s">
        <v>201</v>
      </c>
      <c r="B771" s="88">
        <f t="shared" si="22"/>
        <v>1</v>
      </c>
      <c r="C771" s="26">
        <v>644</v>
      </c>
      <c r="D771" s="26" t="s">
        <v>412</v>
      </c>
      <c r="E771" s="89" t="s">
        <v>417</v>
      </c>
      <c r="F771" s="128" t="s">
        <v>204</v>
      </c>
      <c r="G771" s="89">
        <v>30038906</v>
      </c>
      <c r="H771" s="129">
        <v>41585</v>
      </c>
      <c r="I771" s="27">
        <v>41599</v>
      </c>
      <c r="J771" s="28">
        <v>-549.81</v>
      </c>
      <c r="K771" s="130" t="s">
        <v>204</v>
      </c>
      <c r="L771" s="28">
        <f t="shared" si="23"/>
        <v>549.81</v>
      </c>
      <c r="M771" s="123">
        <v>14</v>
      </c>
      <c r="N771" s="3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</row>
    <row r="772" spans="1:55" ht="15">
      <c r="A772" s="68" t="s">
        <v>201</v>
      </c>
      <c r="B772" s="88">
        <f t="shared" si="22"/>
        <v>1</v>
      </c>
      <c r="C772" s="26">
        <v>644</v>
      </c>
      <c r="D772" s="26" t="s">
        <v>412</v>
      </c>
      <c r="E772" s="89" t="s">
        <v>418</v>
      </c>
      <c r="F772" s="128" t="s">
        <v>204</v>
      </c>
      <c r="G772" s="89">
        <v>30038907</v>
      </c>
      <c r="H772" s="129">
        <v>41585</v>
      </c>
      <c r="I772" s="27">
        <v>41599</v>
      </c>
      <c r="J772" s="28">
        <v>-835.17</v>
      </c>
      <c r="K772" s="130" t="s">
        <v>204</v>
      </c>
      <c r="L772" s="28">
        <f t="shared" si="23"/>
        <v>835.17</v>
      </c>
      <c r="M772" s="123">
        <v>14</v>
      </c>
      <c r="N772" s="3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</row>
    <row r="773" spans="1:55" ht="15">
      <c r="A773" s="68" t="s">
        <v>201</v>
      </c>
      <c r="B773" s="88">
        <f t="shared" si="22"/>
        <v>1</v>
      </c>
      <c r="C773" s="26">
        <v>644</v>
      </c>
      <c r="D773" s="26" t="s">
        <v>412</v>
      </c>
      <c r="E773" s="89" t="s">
        <v>419</v>
      </c>
      <c r="F773" s="128" t="s">
        <v>204</v>
      </c>
      <c r="G773" s="89">
        <v>30038908</v>
      </c>
      <c r="H773" s="129">
        <v>41585</v>
      </c>
      <c r="I773" s="27">
        <v>41599</v>
      </c>
      <c r="J773" s="28">
        <v>-1204.52</v>
      </c>
      <c r="K773" s="130" t="s">
        <v>204</v>
      </c>
      <c r="L773" s="28">
        <f t="shared" si="23"/>
        <v>1204.52</v>
      </c>
      <c r="M773" s="123">
        <v>14</v>
      </c>
      <c r="N773" s="3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</row>
    <row r="774" spans="1:55" ht="15">
      <c r="A774" s="68" t="s">
        <v>201</v>
      </c>
      <c r="B774" s="88">
        <f t="shared" si="22"/>
        <v>1</v>
      </c>
      <c r="C774" s="26">
        <v>644</v>
      </c>
      <c r="D774" s="26" t="s">
        <v>412</v>
      </c>
      <c r="E774" s="89" t="s">
        <v>420</v>
      </c>
      <c r="F774" s="128" t="s">
        <v>204</v>
      </c>
      <c r="G774" s="89">
        <v>30038910</v>
      </c>
      <c r="H774" s="129">
        <v>41585</v>
      </c>
      <c r="I774" s="27">
        <v>41599</v>
      </c>
      <c r="J774" s="28">
        <v>-199.76</v>
      </c>
      <c r="K774" s="130" t="s">
        <v>204</v>
      </c>
      <c r="L774" s="28">
        <f t="shared" si="23"/>
        <v>199.76</v>
      </c>
      <c r="M774" s="123">
        <v>14</v>
      </c>
      <c r="N774" s="3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</row>
    <row r="775" spans="1:55" ht="15">
      <c r="A775" s="68" t="s">
        <v>201</v>
      </c>
      <c r="B775" s="88">
        <f t="shared" si="22"/>
        <v>1</v>
      </c>
      <c r="C775" s="26">
        <v>644</v>
      </c>
      <c r="D775" s="26" t="s">
        <v>412</v>
      </c>
      <c r="E775" s="89" t="s">
        <v>421</v>
      </c>
      <c r="F775" s="128" t="s">
        <v>204</v>
      </c>
      <c r="G775" s="89">
        <v>30038911</v>
      </c>
      <c r="H775" s="129">
        <v>41585</v>
      </c>
      <c r="I775" s="27">
        <v>41599</v>
      </c>
      <c r="J775" s="28">
        <v>-192.38</v>
      </c>
      <c r="K775" s="130" t="s">
        <v>204</v>
      </c>
      <c r="L775" s="28">
        <f t="shared" si="23"/>
        <v>192.38</v>
      </c>
      <c r="M775" s="123">
        <v>14</v>
      </c>
      <c r="N775" s="3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</row>
    <row r="776" spans="1:55" ht="15">
      <c r="A776" s="68" t="s">
        <v>201</v>
      </c>
      <c r="B776" s="88">
        <f t="shared" si="22"/>
        <v>1</v>
      </c>
      <c r="C776" s="26">
        <v>644</v>
      </c>
      <c r="D776" s="26" t="s">
        <v>412</v>
      </c>
      <c r="E776" s="89" t="s">
        <v>422</v>
      </c>
      <c r="F776" s="128" t="s">
        <v>204</v>
      </c>
      <c r="G776" s="89">
        <v>30038912</v>
      </c>
      <c r="H776" s="129">
        <v>41585</v>
      </c>
      <c r="I776" s="27">
        <v>41599</v>
      </c>
      <c r="J776" s="28">
        <v>-811.53</v>
      </c>
      <c r="K776" s="130" t="s">
        <v>204</v>
      </c>
      <c r="L776" s="28">
        <f t="shared" si="23"/>
        <v>811.53</v>
      </c>
      <c r="M776" s="123">
        <v>14</v>
      </c>
      <c r="N776" s="3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</row>
    <row r="777" spans="1:55" ht="15">
      <c r="A777" s="68" t="s">
        <v>201</v>
      </c>
      <c r="B777" s="88">
        <f t="shared" si="22"/>
        <v>1</v>
      </c>
      <c r="C777" s="26">
        <v>644</v>
      </c>
      <c r="D777" s="26" t="s">
        <v>412</v>
      </c>
      <c r="E777" s="89" t="s">
        <v>423</v>
      </c>
      <c r="F777" s="128" t="s">
        <v>204</v>
      </c>
      <c r="G777" s="89">
        <v>30039149</v>
      </c>
      <c r="H777" s="129">
        <v>41620</v>
      </c>
      <c r="I777" s="27">
        <v>41627</v>
      </c>
      <c r="J777" s="28">
        <v>-1060.26</v>
      </c>
      <c r="K777" s="130" t="s">
        <v>204</v>
      </c>
      <c r="L777" s="28">
        <f t="shared" si="23"/>
        <v>1060.26</v>
      </c>
      <c r="M777" s="123">
        <v>7</v>
      </c>
      <c r="N777" s="3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</row>
    <row r="778" spans="1:55" ht="15">
      <c r="A778" s="68" t="s">
        <v>201</v>
      </c>
      <c r="B778" s="88">
        <f t="shared" si="22"/>
        <v>1</v>
      </c>
      <c r="C778" s="26">
        <v>644</v>
      </c>
      <c r="D778" s="26" t="s">
        <v>412</v>
      </c>
      <c r="E778" s="89" t="s">
        <v>424</v>
      </c>
      <c r="F778" s="128" t="s">
        <v>204</v>
      </c>
      <c r="G778" s="89">
        <v>30039148</v>
      </c>
      <c r="H778" s="129">
        <v>41620</v>
      </c>
      <c r="I778" s="27">
        <v>41627</v>
      </c>
      <c r="J778" s="28">
        <v>-434.71</v>
      </c>
      <c r="K778" s="130" t="s">
        <v>204</v>
      </c>
      <c r="L778" s="28">
        <f t="shared" si="23"/>
        <v>434.71</v>
      </c>
      <c r="M778" s="123">
        <v>7</v>
      </c>
      <c r="N778" s="3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</row>
    <row r="779" spans="1:55" ht="15">
      <c r="A779" s="68" t="s">
        <v>201</v>
      </c>
      <c r="B779" s="88">
        <f t="shared" si="22"/>
        <v>1</v>
      </c>
      <c r="C779" s="26">
        <v>644</v>
      </c>
      <c r="D779" s="26" t="s">
        <v>412</v>
      </c>
      <c r="E779" s="89" t="s">
        <v>425</v>
      </c>
      <c r="F779" s="128" t="s">
        <v>204</v>
      </c>
      <c r="G779" s="89">
        <v>30039147</v>
      </c>
      <c r="H779" s="129">
        <v>41620</v>
      </c>
      <c r="I779" s="27">
        <v>41627</v>
      </c>
      <c r="J779" s="28">
        <v>-433.57</v>
      </c>
      <c r="K779" s="130" t="s">
        <v>204</v>
      </c>
      <c r="L779" s="28">
        <f t="shared" si="23"/>
        <v>433.57</v>
      </c>
      <c r="M779" s="123">
        <v>7</v>
      </c>
      <c r="N779" s="3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</row>
    <row r="780" spans="1:55" ht="15">
      <c r="A780" s="68" t="s">
        <v>201</v>
      </c>
      <c r="B780" s="88">
        <f t="shared" si="22"/>
        <v>1</v>
      </c>
      <c r="C780" s="26">
        <v>646</v>
      </c>
      <c r="D780" s="26" t="s">
        <v>426</v>
      </c>
      <c r="E780" s="89" t="s">
        <v>427</v>
      </c>
      <c r="F780" s="128" t="s">
        <v>204</v>
      </c>
      <c r="G780" s="89">
        <v>30038675</v>
      </c>
      <c r="H780" s="129">
        <v>41558</v>
      </c>
      <c r="I780" s="27">
        <v>41571</v>
      </c>
      <c r="J780" s="28">
        <v>-1107</v>
      </c>
      <c r="K780" s="130" t="s">
        <v>204</v>
      </c>
      <c r="L780" s="28">
        <f t="shared" si="23"/>
        <v>1107</v>
      </c>
      <c r="M780" s="123">
        <v>13</v>
      </c>
      <c r="N780" s="3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</row>
    <row r="781" spans="1:55" ht="15">
      <c r="A781" s="68" t="s">
        <v>201</v>
      </c>
      <c r="B781" s="88">
        <f t="shared" si="22"/>
        <v>1</v>
      </c>
      <c r="C781" s="26">
        <v>646</v>
      </c>
      <c r="D781" s="26" t="s">
        <v>426</v>
      </c>
      <c r="E781" s="89" t="s">
        <v>429</v>
      </c>
      <c r="F781" s="128" t="s">
        <v>204</v>
      </c>
      <c r="G781" s="89">
        <v>30039197</v>
      </c>
      <c r="H781" s="129">
        <v>41612</v>
      </c>
      <c r="I781" s="27">
        <v>41627</v>
      </c>
      <c r="J781" s="28">
        <v>-1107</v>
      </c>
      <c r="K781" s="130" t="s">
        <v>204</v>
      </c>
      <c r="L781" s="28">
        <f t="shared" si="23"/>
        <v>1107</v>
      </c>
      <c r="M781" s="123">
        <v>15</v>
      </c>
      <c r="N781" s="3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</row>
    <row r="782" spans="1:55" ht="15">
      <c r="A782" s="68" t="s">
        <v>201</v>
      </c>
      <c r="B782" s="88">
        <f t="shared" si="22"/>
        <v>1</v>
      </c>
      <c r="C782" s="26">
        <v>654</v>
      </c>
      <c r="D782" s="26" t="s">
        <v>430</v>
      </c>
      <c r="E782" s="89" t="s">
        <v>431</v>
      </c>
      <c r="F782" s="128" t="s">
        <v>204</v>
      </c>
      <c r="G782" s="89">
        <v>30039128</v>
      </c>
      <c r="H782" s="129">
        <v>41612</v>
      </c>
      <c r="I782" s="27">
        <v>41627</v>
      </c>
      <c r="J782" s="28">
        <v>-624.84</v>
      </c>
      <c r="K782" s="130" t="s">
        <v>204</v>
      </c>
      <c r="L782" s="28">
        <f t="shared" si="23"/>
        <v>624.84</v>
      </c>
      <c r="M782" s="123">
        <v>15</v>
      </c>
      <c r="N782" s="3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</row>
    <row r="783" spans="1:55" ht="15">
      <c r="A783" s="68" t="s">
        <v>201</v>
      </c>
      <c r="B783" s="88">
        <f t="shared" si="22"/>
        <v>1</v>
      </c>
      <c r="C783" s="26">
        <v>659</v>
      </c>
      <c r="D783" s="26" t="s">
        <v>432</v>
      </c>
      <c r="E783" s="89" t="s">
        <v>433</v>
      </c>
      <c r="F783" s="128" t="s">
        <v>204</v>
      </c>
      <c r="G783" s="89">
        <v>30038553</v>
      </c>
      <c r="H783" s="129">
        <v>41542</v>
      </c>
      <c r="I783" s="27">
        <v>41557</v>
      </c>
      <c r="J783" s="28">
        <v>-143.17</v>
      </c>
      <c r="K783" s="130" t="s">
        <v>204</v>
      </c>
      <c r="L783" s="28">
        <f t="shared" si="23"/>
        <v>143.17</v>
      </c>
      <c r="M783" s="123">
        <v>15</v>
      </c>
      <c r="N783" s="3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</row>
    <row r="784" spans="1:55" ht="15">
      <c r="A784" s="68" t="s">
        <v>201</v>
      </c>
      <c r="B784" s="88">
        <f t="shared" si="22"/>
        <v>1</v>
      </c>
      <c r="C784" s="26">
        <v>659</v>
      </c>
      <c r="D784" s="26" t="s">
        <v>432</v>
      </c>
      <c r="E784" s="89" t="s">
        <v>434</v>
      </c>
      <c r="F784" s="128" t="s">
        <v>204</v>
      </c>
      <c r="G784" s="89">
        <v>30038463</v>
      </c>
      <c r="H784" s="129">
        <v>41547</v>
      </c>
      <c r="I784" s="27">
        <v>41550</v>
      </c>
      <c r="J784" s="28">
        <v>-322.02</v>
      </c>
      <c r="K784" s="130" t="s">
        <v>204</v>
      </c>
      <c r="L784" s="28">
        <f t="shared" si="23"/>
        <v>322.02</v>
      </c>
      <c r="M784" s="123">
        <v>3</v>
      </c>
      <c r="N784" s="3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</row>
    <row r="785" spans="1:55" ht="15">
      <c r="A785" s="68" t="s">
        <v>201</v>
      </c>
      <c r="B785" s="88">
        <f t="shared" si="22"/>
        <v>1</v>
      </c>
      <c r="C785" s="26">
        <v>659</v>
      </c>
      <c r="D785" s="26" t="s">
        <v>432</v>
      </c>
      <c r="E785" s="89" t="s">
        <v>436</v>
      </c>
      <c r="F785" s="128" t="s">
        <v>204</v>
      </c>
      <c r="G785" s="89">
        <v>30038841</v>
      </c>
      <c r="H785" s="129">
        <v>41577</v>
      </c>
      <c r="I785" s="27">
        <v>41592</v>
      </c>
      <c r="J785" s="28">
        <v>-323.73</v>
      </c>
      <c r="K785" s="130" t="s">
        <v>204</v>
      </c>
      <c r="L785" s="28">
        <f t="shared" si="23"/>
        <v>323.73</v>
      </c>
      <c r="M785" s="123">
        <v>15</v>
      </c>
      <c r="N785" s="3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</row>
    <row r="786" spans="1:55" ht="15">
      <c r="A786" s="68" t="s">
        <v>201</v>
      </c>
      <c r="B786" s="88">
        <f t="shared" si="22"/>
        <v>1</v>
      </c>
      <c r="C786" s="26">
        <v>659</v>
      </c>
      <c r="D786" s="26" t="s">
        <v>432</v>
      </c>
      <c r="E786" s="89" t="s">
        <v>438</v>
      </c>
      <c r="F786" s="128" t="s">
        <v>204</v>
      </c>
      <c r="G786" s="89">
        <v>30039068</v>
      </c>
      <c r="H786" s="129">
        <v>41607</v>
      </c>
      <c r="I786" s="27">
        <v>41613</v>
      </c>
      <c r="J786" s="28">
        <v>-163.59</v>
      </c>
      <c r="K786" s="130" t="s">
        <v>204</v>
      </c>
      <c r="L786" s="28">
        <f t="shared" si="23"/>
        <v>163.59</v>
      </c>
      <c r="M786" s="123">
        <v>6</v>
      </c>
      <c r="N786" s="3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</row>
    <row r="787" spans="1:55" ht="15">
      <c r="A787" s="68" t="s">
        <v>201</v>
      </c>
      <c r="B787" s="88">
        <f t="shared" si="22"/>
        <v>1</v>
      </c>
      <c r="C787" s="26">
        <v>682</v>
      </c>
      <c r="D787" s="26" t="s">
        <v>439</v>
      </c>
      <c r="E787" s="89" t="s">
        <v>440</v>
      </c>
      <c r="F787" s="128" t="s">
        <v>204</v>
      </c>
      <c r="G787" s="89">
        <v>30038827</v>
      </c>
      <c r="H787" s="129">
        <v>41579</v>
      </c>
      <c r="I787" s="27">
        <v>41585</v>
      </c>
      <c r="J787" s="28">
        <v>-9163.5</v>
      </c>
      <c r="K787" s="130" t="s">
        <v>204</v>
      </c>
      <c r="L787" s="28">
        <f t="shared" si="23"/>
        <v>9163.5</v>
      </c>
      <c r="M787" s="123">
        <v>6</v>
      </c>
      <c r="N787" s="3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</row>
    <row r="788" spans="1:55" ht="15">
      <c r="A788" s="68" t="s">
        <v>201</v>
      </c>
      <c r="B788" s="88">
        <f t="shared" si="22"/>
        <v>1</v>
      </c>
      <c r="C788" s="26">
        <v>682</v>
      </c>
      <c r="D788" s="26" t="s">
        <v>439</v>
      </c>
      <c r="E788" s="89" t="s">
        <v>442</v>
      </c>
      <c r="F788" s="128" t="s">
        <v>204</v>
      </c>
      <c r="G788" s="89">
        <v>30039040</v>
      </c>
      <c r="H788" s="129">
        <v>41597</v>
      </c>
      <c r="I788" s="27">
        <v>41606</v>
      </c>
      <c r="J788" s="28">
        <v>-7106.94</v>
      </c>
      <c r="K788" s="130" t="s">
        <v>204</v>
      </c>
      <c r="L788" s="28">
        <f t="shared" si="23"/>
        <v>7106.94</v>
      </c>
      <c r="M788" s="123">
        <v>9</v>
      </c>
      <c r="N788" s="3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</row>
    <row r="789" spans="1:55" ht="15">
      <c r="A789" s="68" t="s">
        <v>201</v>
      </c>
      <c r="B789" s="88">
        <f t="shared" si="22"/>
        <v>1</v>
      </c>
      <c r="C789" s="26">
        <v>690</v>
      </c>
      <c r="D789" s="26" t="s">
        <v>443</v>
      </c>
      <c r="E789" s="89" t="s">
        <v>444</v>
      </c>
      <c r="F789" s="128" t="s">
        <v>204</v>
      </c>
      <c r="G789" s="89">
        <v>30039114</v>
      </c>
      <c r="H789" s="129">
        <v>41613</v>
      </c>
      <c r="I789" s="27">
        <v>41620</v>
      </c>
      <c r="J789" s="28">
        <v>-2615.68</v>
      </c>
      <c r="K789" s="130" t="s">
        <v>204</v>
      </c>
      <c r="L789" s="28">
        <f t="shared" si="23"/>
        <v>2615.68</v>
      </c>
      <c r="M789" s="123">
        <v>7</v>
      </c>
      <c r="N789" s="3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</row>
    <row r="790" spans="1:55" ht="15">
      <c r="A790" s="68" t="s">
        <v>201</v>
      </c>
      <c r="B790" s="88">
        <f t="shared" si="22"/>
        <v>1</v>
      </c>
      <c r="C790" s="26">
        <v>691</v>
      </c>
      <c r="D790" s="26" t="s">
        <v>445</v>
      </c>
      <c r="E790" s="89" t="s">
        <v>446</v>
      </c>
      <c r="F790" s="128" t="s">
        <v>204</v>
      </c>
      <c r="G790" s="89">
        <v>30038479</v>
      </c>
      <c r="H790" s="129">
        <v>41536</v>
      </c>
      <c r="I790" s="27">
        <v>41550</v>
      </c>
      <c r="J790" s="28">
        <v>-718.49</v>
      </c>
      <c r="K790" s="130" t="s">
        <v>204</v>
      </c>
      <c r="L790" s="28">
        <f t="shared" si="23"/>
        <v>718.49</v>
      </c>
      <c r="M790" s="123">
        <v>14</v>
      </c>
      <c r="N790" s="3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</row>
    <row r="791" spans="1:55" ht="15">
      <c r="A791" s="68" t="s">
        <v>201</v>
      </c>
      <c r="B791" s="88">
        <f t="shared" si="22"/>
        <v>1</v>
      </c>
      <c r="C791" s="26">
        <v>741</v>
      </c>
      <c r="D791" s="26" t="s">
        <v>456</v>
      </c>
      <c r="E791" s="89" t="s">
        <v>457</v>
      </c>
      <c r="F791" s="128" t="s">
        <v>204</v>
      </c>
      <c r="G791" s="89">
        <v>30038515</v>
      </c>
      <c r="H791" s="129">
        <v>41548</v>
      </c>
      <c r="I791" s="27">
        <v>41557</v>
      </c>
      <c r="J791" s="28">
        <v>-119</v>
      </c>
      <c r="K791" s="130" t="s">
        <v>204</v>
      </c>
      <c r="L791" s="28">
        <f t="shared" si="23"/>
        <v>119</v>
      </c>
      <c r="M791" s="123">
        <v>9</v>
      </c>
      <c r="N791" s="3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</row>
    <row r="792" spans="1:55" ht="15">
      <c r="A792" s="68" t="s">
        <v>201</v>
      </c>
      <c r="B792" s="88">
        <f t="shared" si="22"/>
        <v>1</v>
      </c>
      <c r="C792" s="26">
        <v>765</v>
      </c>
      <c r="D792" s="26" t="s">
        <v>462</v>
      </c>
      <c r="E792" s="89" t="s">
        <v>463</v>
      </c>
      <c r="F792" s="128" t="s">
        <v>204</v>
      </c>
      <c r="G792" s="89">
        <v>30038868</v>
      </c>
      <c r="H792" s="129">
        <v>41585</v>
      </c>
      <c r="I792" s="27">
        <v>41592</v>
      </c>
      <c r="J792" s="28">
        <v>-1285.35</v>
      </c>
      <c r="K792" s="130" t="s">
        <v>204</v>
      </c>
      <c r="L792" s="28">
        <f t="shared" si="23"/>
        <v>1285.35</v>
      </c>
      <c r="M792" s="123">
        <v>7</v>
      </c>
      <c r="N792" s="3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</row>
    <row r="793" spans="1:55" ht="15">
      <c r="A793" s="68" t="s">
        <v>201</v>
      </c>
      <c r="B793" s="88">
        <f t="shared" si="22"/>
        <v>1</v>
      </c>
      <c r="C793" s="26">
        <v>765</v>
      </c>
      <c r="D793" s="26" t="s">
        <v>462</v>
      </c>
      <c r="E793" s="89" t="s">
        <v>464</v>
      </c>
      <c r="F793" s="128" t="s">
        <v>204</v>
      </c>
      <c r="G793" s="89">
        <v>30038866</v>
      </c>
      <c r="H793" s="129">
        <v>41585</v>
      </c>
      <c r="I793" s="27">
        <v>41592</v>
      </c>
      <c r="J793" s="28">
        <v>-707.25</v>
      </c>
      <c r="K793" s="130" t="s">
        <v>204</v>
      </c>
      <c r="L793" s="28">
        <f t="shared" si="23"/>
        <v>707.25</v>
      </c>
      <c r="M793" s="123">
        <v>7</v>
      </c>
      <c r="N793" s="3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</row>
    <row r="794" spans="1:55" ht="15">
      <c r="A794" s="68" t="s">
        <v>201</v>
      </c>
      <c r="B794" s="88">
        <f t="shared" si="22"/>
        <v>1</v>
      </c>
      <c r="C794" s="26">
        <v>765</v>
      </c>
      <c r="D794" s="26" t="s">
        <v>462</v>
      </c>
      <c r="E794" s="89" t="s">
        <v>465</v>
      </c>
      <c r="F794" s="128" t="s">
        <v>204</v>
      </c>
      <c r="G794" s="89">
        <v>30038867</v>
      </c>
      <c r="H794" s="129">
        <v>41585</v>
      </c>
      <c r="I794" s="27">
        <v>41592</v>
      </c>
      <c r="J794" s="28">
        <v>-707.25</v>
      </c>
      <c r="K794" s="130" t="s">
        <v>204</v>
      </c>
      <c r="L794" s="28">
        <f t="shared" si="23"/>
        <v>707.25</v>
      </c>
      <c r="M794" s="123">
        <v>7</v>
      </c>
      <c r="N794" s="3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</row>
    <row r="795" spans="1:55" ht="15">
      <c r="A795" s="68" t="s">
        <v>201</v>
      </c>
      <c r="B795" s="88">
        <f t="shared" si="22"/>
        <v>1</v>
      </c>
      <c r="C795" s="26">
        <v>765</v>
      </c>
      <c r="D795" s="26" t="s">
        <v>462</v>
      </c>
      <c r="E795" s="89" t="s">
        <v>478</v>
      </c>
      <c r="F795" s="128" t="s">
        <v>204</v>
      </c>
      <c r="G795" s="89">
        <v>30039168</v>
      </c>
      <c r="H795" s="129">
        <v>41620</v>
      </c>
      <c r="I795" s="27">
        <v>41627</v>
      </c>
      <c r="J795" s="28">
        <v>-1420.65</v>
      </c>
      <c r="K795" s="130" t="s">
        <v>204</v>
      </c>
      <c r="L795" s="28">
        <f t="shared" si="23"/>
        <v>1420.65</v>
      </c>
      <c r="M795" s="123">
        <v>7</v>
      </c>
      <c r="N795" s="3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</row>
    <row r="796" spans="1:55" ht="15">
      <c r="A796" s="68" t="s">
        <v>201</v>
      </c>
      <c r="B796" s="88">
        <f t="shared" si="22"/>
        <v>1</v>
      </c>
      <c r="C796" s="26">
        <v>765</v>
      </c>
      <c r="D796" s="26" t="s">
        <v>462</v>
      </c>
      <c r="E796" s="89" t="s">
        <v>479</v>
      </c>
      <c r="F796" s="128" t="s">
        <v>204</v>
      </c>
      <c r="G796" s="89">
        <v>30039188</v>
      </c>
      <c r="H796" s="129">
        <v>41620</v>
      </c>
      <c r="I796" s="27">
        <v>41627</v>
      </c>
      <c r="J796" s="28">
        <v>-707.25</v>
      </c>
      <c r="K796" s="130" t="s">
        <v>204</v>
      </c>
      <c r="L796" s="28">
        <f t="shared" si="23"/>
        <v>707.25</v>
      </c>
      <c r="M796" s="123">
        <v>7</v>
      </c>
      <c r="N796" s="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</row>
    <row r="797" spans="1:55" ht="15">
      <c r="A797" s="68" t="s">
        <v>201</v>
      </c>
      <c r="B797" s="88">
        <f aca="true" t="shared" si="24" ref="B797:B860">IF(C797&gt;0,1,0)</f>
        <v>1</v>
      </c>
      <c r="C797" s="26">
        <v>765</v>
      </c>
      <c r="D797" s="26" t="s">
        <v>462</v>
      </c>
      <c r="E797" s="89" t="s">
        <v>480</v>
      </c>
      <c r="F797" s="128" t="s">
        <v>204</v>
      </c>
      <c r="G797" s="89">
        <v>30039167</v>
      </c>
      <c r="H797" s="129">
        <v>41620</v>
      </c>
      <c r="I797" s="27">
        <v>41627</v>
      </c>
      <c r="J797" s="28">
        <v>-707.25</v>
      </c>
      <c r="K797" s="130" t="s">
        <v>204</v>
      </c>
      <c r="L797" s="28">
        <f t="shared" si="23"/>
        <v>707.25</v>
      </c>
      <c r="M797" s="123">
        <v>7</v>
      </c>
      <c r="N797" s="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</row>
    <row r="798" spans="1:55" ht="15">
      <c r="A798" s="68" t="s">
        <v>201</v>
      </c>
      <c r="B798" s="88">
        <f t="shared" si="24"/>
        <v>1</v>
      </c>
      <c r="C798" s="26">
        <v>766</v>
      </c>
      <c r="D798" s="26" t="s">
        <v>481</v>
      </c>
      <c r="E798" s="89" t="s">
        <v>482</v>
      </c>
      <c r="F798" s="128" t="s">
        <v>204</v>
      </c>
      <c r="G798" s="89">
        <v>30038808</v>
      </c>
      <c r="H798" s="129">
        <v>41570</v>
      </c>
      <c r="I798" s="27">
        <v>41585</v>
      </c>
      <c r="J798" s="28">
        <v>-2996.4</v>
      </c>
      <c r="K798" s="130" t="s">
        <v>204</v>
      </c>
      <c r="L798" s="28">
        <f aca="true" t="shared" si="25" ref="L798:L861">J798*-1</f>
        <v>2996.4</v>
      </c>
      <c r="M798" s="123">
        <v>15</v>
      </c>
      <c r="N798" s="3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</row>
    <row r="799" spans="1:55" ht="15">
      <c r="A799" s="68" t="s">
        <v>201</v>
      </c>
      <c r="B799" s="88">
        <f t="shared" si="24"/>
        <v>1</v>
      </c>
      <c r="C799" s="26">
        <v>781</v>
      </c>
      <c r="D799" s="26" t="s">
        <v>484</v>
      </c>
      <c r="E799" s="89" t="s">
        <v>485</v>
      </c>
      <c r="F799" s="128" t="s">
        <v>204</v>
      </c>
      <c r="G799" s="89">
        <v>30039182</v>
      </c>
      <c r="H799" s="129">
        <v>41614</v>
      </c>
      <c r="I799" s="27">
        <v>41627</v>
      </c>
      <c r="J799" s="28">
        <v>-2583</v>
      </c>
      <c r="K799" s="130" t="s">
        <v>204</v>
      </c>
      <c r="L799" s="28">
        <f t="shared" si="25"/>
        <v>2583</v>
      </c>
      <c r="M799" s="123">
        <v>13</v>
      </c>
      <c r="N799" s="3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</row>
    <row r="800" spans="1:55" ht="26.25">
      <c r="A800" s="68" t="s">
        <v>201</v>
      </c>
      <c r="B800" s="88">
        <f t="shared" si="24"/>
        <v>1</v>
      </c>
      <c r="C800" s="26">
        <v>797</v>
      </c>
      <c r="D800" s="26" t="s">
        <v>489</v>
      </c>
      <c r="E800" s="89" t="s">
        <v>490</v>
      </c>
      <c r="F800" s="128" t="s">
        <v>491</v>
      </c>
      <c r="G800" s="89">
        <v>30038830</v>
      </c>
      <c r="H800" s="129">
        <v>41585</v>
      </c>
      <c r="I800" s="27">
        <v>41585</v>
      </c>
      <c r="J800" s="28">
        <v>-90.89</v>
      </c>
      <c r="K800" s="130" t="s">
        <v>204</v>
      </c>
      <c r="L800" s="28">
        <f t="shared" si="25"/>
        <v>90.89</v>
      </c>
      <c r="M800" s="123">
        <v>0</v>
      </c>
      <c r="N800" s="3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</row>
    <row r="801" spans="1:55" ht="26.25">
      <c r="A801" s="68" t="s">
        <v>201</v>
      </c>
      <c r="B801" s="88">
        <f t="shared" si="24"/>
        <v>1</v>
      </c>
      <c r="C801" s="26">
        <v>797</v>
      </c>
      <c r="D801" s="26" t="s">
        <v>489</v>
      </c>
      <c r="E801" s="89" t="s">
        <v>492</v>
      </c>
      <c r="F801" s="128" t="s">
        <v>493</v>
      </c>
      <c r="G801" s="89">
        <v>38016048</v>
      </c>
      <c r="H801" s="129">
        <v>41585</v>
      </c>
      <c r="I801" s="27">
        <v>41585</v>
      </c>
      <c r="J801" s="28">
        <v>-59.5</v>
      </c>
      <c r="K801" s="130" t="s">
        <v>204</v>
      </c>
      <c r="L801" s="28">
        <f t="shared" si="25"/>
        <v>59.5</v>
      </c>
      <c r="M801" s="123">
        <v>0</v>
      </c>
      <c r="N801" s="3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</row>
    <row r="802" spans="1:55" ht="26.25">
      <c r="A802" s="68" t="s">
        <v>201</v>
      </c>
      <c r="B802" s="88">
        <f t="shared" si="24"/>
        <v>1</v>
      </c>
      <c r="C802" s="26">
        <v>797</v>
      </c>
      <c r="D802" s="26" t="s">
        <v>489</v>
      </c>
      <c r="E802" s="89" t="s">
        <v>494</v>
      </c>
      <c r="F802" s="128" t="s">
        <v>493</v>
      </c>
      <c r="G802" s="89">
        <v>38016048</v>
      </c>
      <c r="H802" s="129">
        <v>41585</v>
      </c>
      <c r="I802" s="27">
        <v>41585</v>
      </c>
      <c r="J802" s="28">
        <v>-31.39</v>
      </c>
      <c r="K802" s="130" t="s">
        <v>204</v>
      </c>
      <c r="L802" s="28">
        <f t="shared" si="25"/>
        <v>31.39</v>
      </c>
      <c r="M802" s="123">
        <v>0</v>
      </c>
      <c r="N802" s="3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</row>
    <row r="803" spans="1:55" ht="15">
      <c r="A803" s="68" t="s">
        <v>201</v>
      </c>
      <c r="B803" s="88">
        <f t="shared" si="24"/>
        <v>1</v>
      </c>
      <c r="C803" s="26">
        <v>798</v>
      </c>
      <c r="D803" s="26" t="s">
        <v>495</v>
      </c>
      <c r="E803" s="89" t="s">
        <v>497</v>
      </c>
      <c r="F803" s="128" t="s">
        <v>204</v>
      </c>
      <c r="G803" s="89">
        <v>30039175</v>
      </c>
      <c r="H803" s="129">
        <v>41614</v>
      </c>
      <c r="I803" s="27">
        <v>41627</v>
      </c>
      <c r="J803" s="28">
        <v>-990.8</v>
      </c>
      <c r="K803" s="130" t="s">
        <v>204</v>
      </c>
      <c r="L803" s="28">
        <f t="shared" si="25"/>
        <v>990.8</v>
      </c>
      <c r="M803" s="123">
        <v>13</v>
      </c>
      <c r="N803" s="3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</row>
    <row r="804" spans="1:55" ht="15">
      <c r="A804" s="68" t="s">
        <v>201</v>
      </c>
      <c r="B804" s="88">
        <f t="shared" si="24"/>
        <v>1</v>
      </c>
      <c r="C804" s="26">
        <v>798</v>
      </c>
      <c r="D804" s="26" t="s">
        <v>495</v>
      </c>
      <c r="E804" s="89" t="s">
        <v>498</v>
      </c>
      <c r="F804" s="128" t="s">
        <v>204</v>
      </c>
      <c r="G804" s="89">
        <v>30039174</v>
      </c>
      <c r="H804" s="129">
        <v>41617</v>
      </c>
      <c r="I804" s="27">
        <v>41627</v>
      </c>
      <c r="J804" s="28">
        <v>-1106.07</v>
      </c>
      <c r="K804" s="130" t="s">
        <v>204</v>
      </c>
      <c r="L804" s="28">
        <f t="shared" si="25"/>
        <v>1106.07</v>
      </c>
      <c r="M804" s="123">
        <v>10</v>
      </c>
      <c r="N804" s="3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</row>
    <row r="805" spans="1:55" ht="15">
      <c r="A805" s="68" t="s">
        <v>201</v>
      </c>
      <c r="B805" s="88">
        <f t="shared" si="24"/>
        <v>1</v>
      </c>
      <c r="C805" s="26">
        <v>798</v>
      </c>
      <c r="D805" s="26" t="s">
        <v>495</v>
      </c>
      <c r="E805" s="89" t="s">
        <v>499</v>
      </c>
      <c r="F805" s="128" t="s">
        <v>204</v>
      </c>
      <c r="G805" s="89">
        <v>30039173</v>
      </c>
      <c r="H805" s="129">
        <v>41617</v>
      </c>
      <c r="I805" s="27">
        <v>41627</v>
      </c>
      <c r="J805" s="28">
        <v>-766.8</v>
      </c>
      <c r="K805" s="130" t="s">
        <v>204</v>
      </c>
      <c r="L805" s="28">
        <f t="shared" si="25"/>
        <v>766.8</v>
      </c>
      <c r="M805" s="123">
        <v>10</v>
      </c>
      <c r="N805" s="3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</row>
    <row r="806" spans="1:55" ht="15">
      <c r="A806" s="68" t="s">
        <v>201</v>
      </c>
      <c r="B806" s="88">
        <f t="shared" si="24"/>
        <v>1</v>
      </c>
      <c r="C806" s="26">
        <v>807</v>
      </c>
      <c r="D806" s="26" t="s">
        <v>500</v>
      </c>
      <c r="E806" s="89" t="s">
        <v>501</v>
      </c>
      <c r="F806" s="128" t="s">
        <v>502</v>
      </c>
      <c r="G806" s="89">
        <v>29008215</v>
      </c>
      <c r="H806" s="129">
        <v>41544</v>
      </c>
      <c r="I806" s="27">
        <v>41550</v>
      </c>
      <c r="J806" s="28">
        <v>-1968.37</v>
      </c>
      <c r="K806" s="130" t="s">
        <v>204</v>
      </c>
      <c r="L806" s="28">
        <f t="shared" si="25"/>
        <v>1968.37</v>
      </c>
      <c r="M806" s="123">
        <v>6</v>
      </c>
      <c r="N806" s="3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</row>
    <row r="807" spans="1:55" ht="15">
      <c r="A807" s="68" t="s">
        <v>201</v>
      </c>
      <c r="B807" s="88">
        <f t="shared" si="24"/>
        <v>1</v>
      </c>
      <c r="C807" s="26">
        <v>807</v>
      </c>
      <c r="D807" s="26" t="s">
        <v>500</v>
      </c>
      <c r="E807" s="89" t="s">
        <v>501</v>
      </c>
      <c r="F807" s="128" t="s">
        <v>503</v>
      </c>
      <c r="G807" s="89">
        <v>29008249</v>
      </c>
      <c r="H807" s="129">
        <v>41568</v>
      </c>
      <c r="I807" s="27">
        <v>41571</v>
      </c>
      <c r="J807" s="28">
        <v>-2954.36</v>
      </c>
      <c r="K807" s="130" t="s">
        <v>204</v>
      </c>
      <c r="L807" s="28">
        <f t="shared" si="25"/>
        <v>2954.36</v>
      </c>
      <c r="M807" s="123">
        <v>3</v>
      </c>
      <c r="N807" s="3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</row>
    <row r="808" spans="1:55" ht="15">
      <c r="A808" s="68" t="s">
        <v>201</v>
      </c>
      <c r="B808" s="88">
        <f t="shared" si="24"/>
        <v>1</v>
      </c>
      <c r="C808" s="26">
        <v>807</v>
      </c>
      <c r="D808" s="26" t="s">
        <v>500</v>
      </c>
      <c r="E808" s="89" t="s">
        <v>501</v>
      </c>
      <c r="F808" s="128" t="s">
        <v>504</v>
      </c>
      <c r="G808" s="89">
        <v>29008360</v>
      </c>
      <c r="H808" s="129">
        <v>41596</v>
      </c>
      <c r="I808" s="27">
        <v>41599</v>
      </c>
      <c r="J808" s="28">
        <v>-1703.24</v>
      </c>
      <c r="K808" s="130" t="s">
        <v>204</v>
      </c>
      <c r="L808" s="28">
        <f t="shared" si="25"/>
        <v>1703.24</v>
      </c>
      <c r="M808" s="123">
        <v>3</v>
      </c>
      <c r="N808" s="3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</row>
    <row r="809" spans="1:55" ht="15">
      <c r="A809" s="68" t="s">
        <v>201</v>
      </c>
      <c r="B809" s="88">
        <f t="shared" si="24"/>
        <v>1</v>
      </c>
      <c r="C809" s="26">
        <v>807</v>
      </c>
      <c r="D809" s="26" t="s">
        <v>500</v>
      </c>
      <c r="E809" s="89" t="s">
        <v>507</v>
      </c>
      <c r="F809" s="128" t="s">
        <v>204</v>
      </c>
      <c r="G809" s="89">
        <v>30038809</v>
      </c>
      <c r="H809" s="129">
        <v>41579</v>
      </c>
      <c r="I809" s="27">
        <v>41585</v>
      </c>
      <c r="J809" s="28">
        <v>-13315.27</v>
      </c>
      <c r="K809" s="130" t="s">
        <v>204</v>
      </c>
      <c r="L809" s="28">
        <f t="shared" si="25"/>
        <v>13315.27</v>
      </c>
      <c r="M809" s="123">
        <v>6</v>
      </c>
      <c r="N809" s="3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</row>
    <row r="810" spans="1:55" ht="15">
      <c r="A810" s="68" t="s">
        <v>201</v>
      </c>
      <c r="B810" s="88">
        <f t="shared" si="24"/>
        <v>1</v>
      </c>
      <c r="C810" s="26">
        <v>810</v>
      </c>
      <c r="D810" s="26" t="s">
        <v>508</v>
      </c>
      <c r="E810" s="89" t="s">
        <v>510</v>
      </c>
      <c r="F810" s="128" t="s">
        <v>204</v>
      </c>
      <c r="G810" s="89">
        <v>30038960</v>
      </c>
      <c r="H810" s="129">
        <v>41586</v>
      </c>
      <c r="I810" s="27">
        <v>41599</v>
      </c>
      <c r="J810" s="28">
        <v>-200</v>
      </c>
      <c r="K810" s="130" t="s">
        <v>204</v>
      </c>
      <c r="L810" s="28">
        <f t="shared" si="25"/>
        <v>200</v>
      </c>
      <c r="M810" s="123">
        <v>13</v>
      </c>
      <c r="N810" s="3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</row>
    <row r="811" spans="1:55" ht="15">
      <c r="A811" s="68" t="s">
        <v>201</v>
      </c>
      <c r="B811" s="88">
        <f t="shared" si="24"/>
        <v>1</v>
      </c>
      <c r="C811" s="26">
        <v>810</v>
      </c>
      <c r="D811" s="26" t="s">
        <v>508</v>
      </c>
      <c r="E811" s="89" t="s">
        <v>511</v>
      </c>
      <c r="F811" s="128" t="s">
        <v>204</v>
      </c>
      <c r="G811" s="89">
        <v>30039079</v>
      </c>
      <c r="H811" s="129">
        <v>41610</v>
      </c>
      <c r="I811" s="27">
        <v>41613</v>
      </c>
      <c r="J811" s="28">
        <v>-2067</v>
      </c>
      <c r="K811" s="130" t="s">
        <v>204</v>
      </c>
      <c r="L811" s="28">
        <f t="shared" si="25"/>
        <v>2067</v>
      </c>
      <c r="M811" s="123">
        <v>3</v>
      </c>
      <c r="N811" s="3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</row>
    <row r="812" spans="1:55" ht="26.25">
      <c r="A812" s="68" t="s">
        <v>201</v>
      </c>
      <c r="B812" s="88">
        <f t="shared" si="24"/>
        <v>1</v>
      </c>
      <c r="C812" s="26">
        <v>811</v>
      </c>
      <c r="D812" s="26" t="s">
        <v>512</v>
      </c>
      <c r="E812" s="89" t="s">
        <v>514</v>
      </c>
      <c r="F812" s="128" t="s">
        <v>515</v>
      </c>
      <c r="G812" s="89">
        <v>30039099</v>
      </c>
      <c r="H812" s="129">
        <v>41613</v>
      </c>
      <c r="I812" s="27">
        <v>41620</v>
      </c>
      <c r="J812" s="28">
        <v>-455.1</v>
      </c>
      <c r="K812" s="130" t="s">
        <v>204</v>
      </c>
      <c r="L812" s="28">
        <f t="shared" si="25"/>
        <v>455.1</v>
      </c>
      <c r="M812" s="123">
        <v>7</v>
      </c>
      <c r="N812" s="3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</row>
    <row r="813" spans="1:55" ht="15">
      <c r="A813" s="68" t="s">
        <v>201</v>
      </c>
      <c r="B813" s="88">
        <f t="shared" si="24"/>
        <v>1</v>
      </c>
      <c r="C813" s="26">
        <v>832</v>
      </c>
      <c r="D813" s="26" t="s">
        <v>516</v>
      </c>
      <c r="E813" s="89" t="s">
        <v>517</v>
      </c>
      <c r="F813" s="128" t="s">
        <v>204</v>
      </c>
      <c r="G813" s="89">
        <v>30039206</v>
      </c>
      <c r="H813" s="129">
        <v>41613</v>
      </c>
      <c r="I813" s="27">
        <v>41627</v>
      </c>
      <c r="J813" s="28">
        <v>-290</v>
      </c>
      <c r="K813" s="130" t="s">
        <v>204</v>
      </c>
      <c r="L813" s="28">
        <f t="shared" si="25"/>
        <v>290</v>
      </c>
      <c r="M813" s="123">
        <v>14</v>
      </c>
      <c r="N813" s="3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</row>
    <row r="814" spans="1:55" ht="15">
      <c r="A814" s="68" t="s">
        <v>201</v>
      </c>
      <c r="B814" s="88">
        <f t="shared" si="24"/>
        <v>1</v>
      </c>
      <c r="C814" s="26">
        <v>832</v>
      </c>
      <c r="D814" s="26" t="s">
        <v>516</v>
      </c>
      <c r="E814" s="89" t="s">
        <v>518</v>
      </c>
      <c r="F814" s="128" t="s">
        <v>204</v>
      </c>
      <c r="G814" s="89">
        <v>30039008</v>
      </c>
      <c r="H814" s="129">
        <v>41600</v>
      </c>
      <c r="I814" s="27">
        <v>41600</v>
      </c>
      <c r="J814" s="28">
        <v>-30859</v>
      </c>
      <c r="K814" s="130" t="s">
        <v>204</v>
      </c>
      <c r="L814" s="28">
        <f t="shared" si="25"/>
        <v>30859</v>
      </c>
      <c r="M814" s="123">
        <v>0</v>
      </c>
      <c r="N814" s="3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</row>
    <row r="815" spans="1:55" ht="15">
      <c r="A815" s="68" t="s">
        <v>201</v>
      </c>
      <c r="B815" s="88">
        <f t="shared" si="24"/>
        <v>1</v>
      </c>
      <c r="C815" s="26">
        <v>832</v>
      </c>
      <c r="D815" s="26" t="s">
        <v>516</v>
      </c>
      <c r="E815" s="89" t="s">
        <v>520</v>
      </c>
      <c r="F815" s="128" t="s">
        <v>204</v>
      </c>
      <c r="G815" s="89">
        <v>30039204</v>
      </c>
      <c r="H815" s="129">
        <v>41613</v>
      </c>
      <c r="I815" s="27">
        <v>41627</v>
      </c>
      <c r="J815" s="28">
        <v>-290</v>
      </c>
      <c r="K815" s="130" t="s">
        <v>204</v>
      </c>
      <c r="L815" s="28">
        <f t="shared" si="25"/>
        <v>290</v>
      </c>
      <c r="M815" s="123">
        <v>14</v>
      </c>
      <c r="N815" s="3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</row>
    <row r="816" spans="1:55" ht="15">
      <c r="A816" s="68" t="s">
        <v>201</v>
      </c>
      <c r="B816" s="88">
        <f t="shared" si="24"/>
        <v>1</v>
      </c>
      <c r="C816" s="26">
        <v>832</v>
      </c>
      <c r="D816" s="26" t="s">
        <v>516</v>
      </c>
      <c r="E816" s="89" t="s">
        <v>521</v>
      </c>
      <c r="F816" s="128" t="s">
        <v>204</v>
      </c>
      <c r="G816" s="89">
        <v>30039203</v>
      </c>
      <c r="H816" s="129">
        <v>41613</v>
      </c>
      <c r="I816" s="27">
        <v>41627</v>
      </c>
      <c r="J816" s="28">
        <v>-155</v>
      </c>
      <c r="K816" s="130" t="s">
        <v>204</v>
      </c>
      <c r="L816" s="28">
        <f t="shared" si="25"/>
        <v>155</v>
      </c>
      <c r="M816" s="123">
        <v>14</v>
      </c>
      <c r="N816" s="3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</row>
    <row r="817" spans="1:55" ht="15">
      <c r="A817" s="68" t="s">
        <v>201</v>
      </c>
      <c r="B817" s="88">
        <f t="shared" si="24"/>
        <v>1</v>
      </c>
      <c r="C817" s="26">
        <v>832</v>
      </c>
      <c r="D817" s="26" t="s">
        <v>516</v>
      </c>
      <c r="E817" s="89" t="s">
        <v>522</v>
      </c>
      <c r="F817" s="128" t="s">
        <v>204</v>
      </c>
      <c r="G817" s="89">
        <v>30039205</v>
      </c>
      <c r="H817" s="129">
        <v>41613</v>
      </c>
      <c r="I817" s="27">
        <v>41627</v>
      </c>
      <c r="J817" s="28">
        <v>-260</v>
      </c>
      <c r="K817" s="130" t="s">
        <v>204</v>
      </c>
      <c r="L817" s="28">
        <f t="shared" si="25"/>
        <v>260</v>
      </c>
      <c r="M817" s="123">
        <v>14</v>
      </c>
      <c r="N817" s="3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</row>
    <row r="818" spans="1:55" ht="15">
      <c r="A818" s="68" t="s">
        <v>201</v>
      </c>
      <c r="B818" s="88">
        <f t="shared" si="24"/>
        <v>1</v>
      </c>
      <c r="C818" s="26">
        <v>832</v>
      </c>
      <c r="D818" s="26" t="s">
        <v>516</v>
      </c>
      <c r="E818" s="89" t="s">
        <v>523</v>
      </c>
      <c r="F818" s="128" t="s">
        <v>204</v>
      </c>
      <c r="G818" s="89">
        <v>30039210</v>
      </c>
      <c r="H818" s="129">
        <v>41617</v>
      </c>
      <c r="I818" s="27">
        <v>41627</v>
      </c>
      <c r="J818" s="28">
        <v>-425</v>
      </c>
      <c r="K818" s="130" t="s">
        <v>204</v>
      </c>
      <c r="L818" s="28">
        <f t="shared" si="25"/>
        <v>425</v>
      </c>
      <c r="M818" s="123">
        <v>10</v>
      </c>
      <c r="N818" s="3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</row>
    <row r="819" spans="1:55" ht="15">
      <c r="A819" s="68" t="s">
        <v>201</v>
      </c>
      <c r="B819" s="88">
        <f t="shared" si="24"/>
        <v>1</v>
      </c>
      <c r="C819" s="26">
        <v>841</v>
      </c>
      <c r="D819" s="26" t="s">
        <v>524</v>
      </c>
      <c r="E819" s="89" t="s">
        <v>525</v>
      </c>
      <c r="F819" s="128" t="s">
        <v>204</v>
      </c>
      <c r="G819" s="89">
        <v>30039101</v>
      </c>
      <c r="H819" s="129">
        <v>41617</v>
      </c>
      <c r="I819" s="27">
        <v>41620</v>
      </c>
      <c r="J819" s="28">
        <v>-550</v>
      </c>
      <c r="K819" s="130" t="s">
        <v>204</v>
      </c>
      <c r="L819" s="28">
        <f t="shared" si="25"/>
        <v>550</v>
      </c>
      <c r="M819" s="123">
        <v>3</v>
      </c>
      <c r="N819" s="3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</row>
    <row r="820" spans="1:55" ht="15">
      <c r="A820" s="68" t="s">
        <v>201</v>
      </c>
      <c r="B820" s="88">
        <f t="shared" si="24"/>
        <v>1</v>
      </c>
      <c r="C820" s="26">
        <v>845</v>
      </c>
      <c r="D820" s="26" t="s">
        <v>526</v>
      </c>
      <c r="E820" s="89" t="s">
        <v>527</v>
      </c>
      <c r="F820" s="128" t="s">
        <v>204</v>
      </c>
      <c r="G820" s="89">
        <v>30038728</v>
      </c>
      <c r="H820" s="129">
        <v>41565</v>
      </c>
      <c r="I820" s="27">
        <v>41578</v>
      </c>
      <c r="J820" s="28">
        <v>-49.2</v>
      </c>
      <c r="K820" s="130" t="s">
        <v>204</v>
      </c>
      <c r="L820" s="28">
        <f t="shared" si="25"/>
        <v>49.2</v>
      </c>
      <c r="M820" s="123">
        <v>13</v>
      </c>
      <c r="N820" s="3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</row>
    <row r="821" spans="1:55" ht="15">
      <c r="A821" s="68" t="s">
        <v>201</v>
      </c>
      <c r="B821" s="88">
        <f t="shared" si="24"/>
        <v>1</v>
      </c>
      <c r="C821" s="26">
        <v>845</v>
      </c>
      <c r="D821" s="26" t="s">
        <v>526</v>
      </c>
      <c r="E821" s="89" t="s">
        <v>528</v>
      </c>
      <c r="F821" s="128" t="s">
        <v>204</v>
      </c>
      <c r="G821" s="89">
        <v>30038731</v>
      </c>
      <c r="H821" s="129">
        <v>41565</v>
      </c>
      <c r="I821" s="27">
        <v>41578</v>
      </c>
      <c r="J821" s="28">
        <v>-915.06</v>
      </c>
      <c r="K821" s="130" t="s">
        <v>204</v>
      </c>
      <c r="L821" s="28">
        <f t="shared" si="25"/>
        <v>915.06</v>
      </c>
      <c r="M821" s="123">
        <v>13</v>
      </c>
      <c r="N821" s="3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</row>
    <row r="822" spans="1:55" ht="15">
      <c r="A822" s="68" t="s">
        <v>201</v>
      </c>
      <c r="B822" s="88">
        <f t="shared" si="24"/>
        <v>1</v>
      </c>
      <c r="C822" s="26">
        <v>845</v>
      </c>
      <c r="D822" s="26" t="s">
        <v>526</v>
      </c>
      <c r="E822" s="89" t="s">
        <v>529</v>
      </c>
      <c r="F822" s="128" t="s">
        <v>204</v>
      </c>
      <c r="G822" s="89">
        <v>30038729</v>
      </c>
      <c r="H822" s="129">
        <v>41565</v>
      </c>
      <c r="I822" s="27">
        <v>41578</v>
      </c>
      <c r="J822" s="28">
        <v>-225.31</v>
      </c>
      <c r="K822" s="130" t="s">
        <v>204</v>
      </c>
      <c r="L822" s="28">
        <f t="shared" si="25"/>
        <v>225.31</v>
      </c>
      <c r="M822" s="123">
        <v>13</v>
      </c>
      <c r="N822" s="3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</row>
    <row r="823" spans="1:55" ht="15">
      <c r="A823" s="68" t="s">
        <v>201</v>
      </c>
      <c r="B823" s="88">
        <f t="shared" si="24"/>
        <v>1</v>
      </c>
      <c r="C823" s="26">
        <v>845</v>
      </c>
      <c r="D823" s="26" t="s">
        <v>526</v>
      </c>
      <c r="E823" s="89" t="s">
        <v>530</v>
      </c>
      <c r="F823" s="128" t="s">
        <v>204</v>
      </c>
      <c r="G823" s="89">
        <v>30038727</v>
      </c>
      <c r="H823" s="129">
        <v>41565</v>
      </c>
      <c r="I823" s="27">
        <v>41578</v>
      </c>
      <c r="J823" s="28">
        <v>-98.4</v>
      </c>
      <c r="K823" s="130" t="s">
        <v>204</v>
      </c>
      <c r="L823" s="28">
        <f t="shared" si="25"/>
        <v>98.4</v>
      </c>
      <c r="M823" s="123">
        <v>13</v>
      </c>
      <c r="N823" s="3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</row>
    <row r="824" spans="1:55" ht="15">
      <c r="A824" s="68" t="s">
        <v>201</v>
      </c>
      <c r="B824" s="88">
        <f t="shared" si="24"/>
        <v>1</v>
      </c>
      <c r="C824" s="26">
        <v>845</v>
      </c>
      <c r="D824" s="26" t="s">
        <v>526</v>
      </c>
      <c r="E824" s="89" t="s">
        <v>531</v>
      </c>
      <c r="F824" s="128" t="s">
        <v>204</v>
      </c>
      <c r="G824" s="89">
        <v>30038730</v>
      </c>
      <c r="H824" s="129">
        <v>41565</v>
      </c>
      <c r="I824" s="27">
        <v>41578</v>
      </c>
      <c r="J824" s="28">
        <v>-40</v>
      </c>
      <c r="K824" s="130" t="s">
        <v>204</v>
      </c>
      <c r="L824" s="28">
        <f t="shared" si="25"/>
        <v>40</v>
      </c>
      <c r="M824" s="123">
        <v>13</v>
      </c>
      <c r="N824" s="3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</row>
    <row r="825" spans="1:55" ht="15">
      <c r="A825" s="68" t="s">
        <v>201</v>
      </c>
      <c r="B825" s="88">
        <f t="shared" si="24"/>
        <v>1</v>
      </c>
      <c r="C825" s="26">
        <v>845</v>
      </c>
      <c r="D825" s="26" t="s">
        <v>526</v>
      </c>
      <c r="E825" s="89" t="s">
        <v>532</v>
      </c>
      <c r="F825" s="128" t="s">
        <v>204</v>
      </c>
      <c r="G825" s="89">
        <v>30038726</v>
      </c>
      <c r="H825" s="129">
        <v>41565</v>
      </c>
      <c r="I825" s="27">
        <v>41578</v>
      </c>
      <c r="J825" s="28">
        <v>-86.1</v>
      </c>
      <c r="K825" s="130" t="s">
        <v>204</v>
      </c>
      <c r="L825" s="28">
        <f t="shared" si="25"/>
        <v>86.1</v>
      </c>
      <c r="M825" s="123">
        <v>13</v>
      </c>
      <c r="N825" s="3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</row>
    <row r="826" spans="1:55" ht="15">
      <c r="A826" s="68" t="s">
        <v>201</v>
      </c>
      <c r="B826" s="88">
        <f t="shared" si="24"/>
        <v>1</v>
      </c>
      <c r="C826" s="26">
        <v>845</v>
      </c>
      <c r="D826" s="26" t="s">
        <v>526</v>
      </c>
      <c r="E826" s="89" t="s">
        <v>533</v>
      </c>
      <c r="F826" s="128" t="s">
        <v>204</v>
      </c>
      <c r="G826" s="89">
        <v>30038723</v>
      </c>
      <c r="H826" s="129">
        <v>41565</v>
      </c>
      <c r="I826" s="27">
        <v>41578</v>
      </c>
      <c r="J826" s="28">
        <v>-123</v>
      </c>
      <c r="K826" s="130" t="s">
        <v>204</v>
      </c>
      <c r="L826" s="28">
        <f t="shared" si="25"/>
        <v>123</v>
      </c>
      <c r="M826" s="123">
        <v>13</v>
      </c>
      <c r="N826" s="3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</row>
    <row r="827" spans="1:55" ht="15">
      <c r="A827" s="68" t="s">
        <v>201</v>
      </c>
      <c r="B827" s="88">
        <f t="shared" si="24"/>
        <v>1</v>
      </c>
      <c r="C827" s="26">
        <v>845</v>
      </c>
      <c r="D827" s="26" t="s">
        <v>526</v>
      </c>
      <c r="E827" s="89" t="s">
        <v>534</v>
      </c>
      <c r="F827" s="128" t="s">
        <v>204</v>
      </c>
      <c r="G827" s="89">
        <v>30038724</v>
      </c>
      <c r="H827" s="129">
        <v>41565</v>
      </c>
      <c r="I827" s="27">
        <v>41578</v>
      </c>
      <c r="J827" s="28">
        <v>-12.3</v>
      </c>
      <c r="K827" s="130" t="s">
        <v>204</v>
      </c>
      <c r="L827" s="28">
        <f t="shared" si="25"/>
        <v>12.3</v>
      </c>
      <c r="M827" s="123">
        <v>13</v>
      </c>
      <c r="N827" s="3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</row>
    <row r="828" spans="1:55" ht="15">
      <c r="A828" s="68" t="s">
        <v>201</v>
      </c>
      <c r="B828" s="88">
        <f t="shared" si="24"/>
        <v>1</v>
      </c>
      <c r="C828" s="26">
        <v>845</v>
      </c>
      <c r="D828" s="26" t="s">
        <v>526</v>
      </c>
      <c r="E828" s="89" t="s">
        <v>535</v>
      </c>
      <c r="F828" s="128" t="s">
        <v>204</v>
      </c>
      <c r="G828" s="89">
        <v>30038725</v>
      </c>
      <c r="H828" s="129">
        <v>41565</v>
      </c>
      <c r="I828" s="27">
        <v>41578</v>
      </c>
      <c r="J828" s="28">
        <v>-246</v>
      </c>
      <c r="K828" s="130" t="s">
        <v>204</v>
      </c>
      <c r="L828" s="28">
        <f t="shared" si="25"/>
        <v>246</v>
      </c>
      <c r="M828" s="123">
        <v>13</v>
      </c>
      <c r="N828" s="3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</row>
    <row r="829" spans="1:55" ht="15">
      <c r="A829" s="68" t="s">
        <v>201</v>
      </c>
      <c r="B829" s="88">
        <f t="shared" si="24"/>
        <v>1</v>
      </c>
      <c r="C829" s="26">
        <v>845</v>
      </c>
      <c r="D829" s="26" t="s">
        <v>526</v>
      </c>
      <c r="E829" s="89" t="s">
        <v>536</v>
      </c>
      <c r="F829" s="128" t="s">
        <v>204</v>
      </c>
      <c r="G829" s="89">
        <v>30039031</v>
      </c>
      <c r="H829" s="129">
        <v>41593</v>
      </c>
      <c r="I829" s="27">
        <v>41606</v>
      </c>
      <c r="J829" s="28">
        <v>-2074.27</v>
      </c>
      <c r="K829" s="130" t="s">
        <v>204</v>
      </c>
      <c r="L829" s="28">
        <f t="shared" si="25"/>
        <v>2074.27</v>
      </c>
      <c r="M829" s="123">
        <v>13</v>
      </c>
      <c r="N829" s="3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</row>
    <row r="830" spans="1:55" ht="15">
      <c r="A830" s="68" t="s">
        <v>201</v>
      </c>
      <c r="B830" s="88">
        <f t="shared" si="24"/>
        <v>1</v>
      </c>
      <c r="C830" s="26">
        <v>845</v>
      </c>
      <c r="D830" s="26" t="s">
        <v>526</v>
      </c>
      <c r="E830" s="89" t="s">
        <v>537</v>
      </c>
      <c r="F830" s="128" t="s">
        <v>204</v>
      </c>
      <c r="G830" s="89">
        <v>30038722</v>
      </c>
      <c r="H830" s="129">
        <v>41565</v>
      </c>
      <c r="I830" s="27">
        <v>41578</v>
      </c>
      <c r="J830" s="28">
        <v>-1052.63</v>
      </c>
      <c r="K830" s="130" t="s">
        <v>204</v>
      </c>
      <c r="L830" s="28">
        <f t="shared" si="25"/>
        <v>1052.63</v>
      </c>
      <c r="M830" s="123">
        <v>13</v>
      </c>
      <c r="N830" s="3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</row>
    <row r="831" spans="1:55" ht="15">
      <c r="A831" s="68" t="s">
        <v>201</v>
      </c>
      <c r="B831" s="88">
        <f t="shared" si="24"/>
        <v>1</v>
      </c>
      <c r="C831" s="26">
        <v>845</v>
      </c>
      <c r="D831" s="26" t="s">
        <v>526</v>
      </c>
      <c r="E831" s="89" t="s">
        <v>538</v>
      </c>
      <c r="F831" s="128" t="s">
        <v>204</v>
      </c>
      <c r="G831" s="89">
        <v>30038720</v>
      </c>
      <c r="H831" s="129">
        <v>41565</v>
      </c>
      <c r="I831" s="27">
        <v>41578</v>
      </c>
      <c r="J831" s="28">
        <v>-1180.8</v>
      </c>
      <c r="K831" s="130" t="s">
        <v>204</v>
      </c>
      <c r="L831" s="28">
        <f t="shared" si="25"/>
        <v>1180.8</v>
      </c>
      <c r="M831" s="123">
        <v>13</v>
      </c>
      <c r="N831" s="3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</row>
    <row r="832" spans="1:55" ht="15">
      <c r="A832" s="68" t="s">
        <v>201</v>
      </c>
      <c r="B832" s="88">
        <f t="shared" si="24"/>
        <v>1</v>
      </c>
      <c r="C832" s="26">
        <v>845</v>
      </c>
      <c r="D832" s="26" t="s">
        <v>526</v>
      </c>
      <c r="E832" s="89" t="s">
        <v>539</v>
      </c>
      <c r="F832" s="128" t="s">
        <v>204</v>
      </c>
      <c r="G832" s="89">
        <v>30038721</v>
      </c>
      <c r="H832" s="129">
        <v>41565</v>
      </c>
      <c r="I832" s="27">
        <v>41578</v>
      </c>
      <c r="J832" s="28">
        <v>-338.25</v>
      </c>
      <c r="K832" s="130" t="s">
        <v>204</v>
      </c>
      <c r="L832" s="28">
        <f t="shared" si="25"/>
        <v>338.25</v>
      </c>
      <c r="M832" s="123">
        <v>13</v>
      </c>
      <c r="N832" s="3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</row>
    <row r="833" spans="1:55" ht="15">
      <c r="A833" s="68" t="s">
        <v>201</v>
      </c>
      <c r="B833" s="88">
        <f t="shared" si="24"/>
        <v>1</v>
      </c>
      <c r="C833" s="26">
        <v>845</v>
      </c>
      <c r="D833" s="26" t="s">
        <v>526</v>
      </c>
      <c r="E833" s="89" t="s">
        <v>540</v>
      </c>
      <c r="F833" s="128" t="s">
        <v>204</v>
      </c>
      <c r="G833" s="89">
        <v>30039036</v>
      </c>
      <c r="H833" s="129">
        <v>41593</v>
      </c>
      <c r="I833" s="27">
        <v>41606</v>
      </c>
      <c r="J833" s="28">
        <v>-61.5</v>
      </c>
      <c r="K833" s="130" t="s">
        <v>204</v>
      </c>
      <c r="L833" s="28">
        <f t="shared" si="25"/>
        <v>61.5</v>
      </c>
      <c r="M833" s="123">
        <v>13</v>
      </c>
      <c r="N833" s="3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</row>
    <row r="834" spans="1:55" ht="15">
      <c r="A834" s="68" t="s">
        <v>201</v>
      </c>
      <c r="B834" s="88">
        <f t="shared" si="24"/>
        <v>1</v>
      </c>
      <c r="C834" s="26">
        <v>845</v>
      </c>
      <c r="D834" s="26" t="s">
        <v>526</v>
      </c>
      <c r="E834" s="89" t="s">
        <v>541</v>
      </c>
      <c r="F834" s="128" t="s">
        <v>204</v>
      </c>
      <c r="G834" s="89">
        <v>30039032</v>
      </c>
      <c r="H834" s="129">
        <v>41593</v>
      </c>
      <c r="I834" s="27">
        <v>41606</v>
      </c>
      <c r="J834" s="28">
        <v>-95.94</v>
      </c>
      <c r="K834" s="130" t="s">
        <v>204</v>
      </c>
      <c r="L834" s="28">
        <f t="shared" si="25"/>
        <v>95.94</v>
      </c>
      <c r="M834" s="123">
        <v>13</v>
      </c>
      <c r="N834" s="3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</row>
    <row r="835" spans="1:55" ht="15">
      <c r="A835" s="68" t="s">
        <v>201</v>
      </c>
      <c r="B835" s="88">
        <f t="shared" si="24"/>
        <v>1</v>
      </c>
      <c r="C835" s="26">
        <v>845</v>
      </c>
      <c r="D835" s="26" t="s">
        <v>526</v>
      </c>
      <c r="E835" s="89" t="s">
        <v>542</v>
      </c>
      <c r="F835" s="128" t="s">
        <v>204</v>
      </c>
      <c r="G835" s="89">
        <v>30039037</v>
      </c>
      <c r="H835" s="129">
        <v>41593</v>
      </c>
      <c r="I835" s="27">
        <v>41606</v>
      </c>
      <c r="J835" s="28">
        <v>-98.4</v>
      </c>
      <c r="K835" s="130" t="s">
        <v>204</v>
      </c>
      <c r="L835" s="28">
        <f t="shared" si="25"/>
        <v>98.4</v>
      </c>
      <c r="M835" s="123">
        <v>13</v>
      </c>
      <c r="N835" s="3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</row>
    <row r="836" spans="1:55" ht="15">
      <c r="A836" s="68" t="s">
        <v>201</v>
      </c>
      <c r="B836" s="88">
        <f t="shared" si="24"/>
        <v>1</v>
      </c>
      <c r="C836" s="26">
        <v>845</v>
      </c>
      <c r="D836" s="26" t="s">
        <v>526</v>
      </c>
      <c r="E836" s="89" t="s">
        <v>543</v>
      </c>
      <c r="F836" s="128" t="s">
        <v>204</v>
      </c>
      <c r="G836" s="89">
        <v>30039035</v>
      </c>
      <c r="H836" s="129">
        <v>41593</v>
      </c>
      <c r="I836" s="27">
        <v>41606</v>
      </c>
      <c r="J836" s="28">
        <v>-1737.99</v>
      </c>
      <c r="K836" s="130" t="s">
        <v>204</v>
      </c>
      <c r="L836" s="28">
        <f t="shared" si="25"/>
        <v>1737.99</v>
      </c>
      <c r="M836" s="123">
        <v>13</v>
      </c>
      <c r="N836" s="3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</row>
    <row r="837" spans="1:55" ht="15">
      <c r="A837" s="68" t="s">
        <v>201</v>
      </c>
      <c r="B837" s="88">
        <f t="shared" si="24"/>
        <v>1</v>
      </c>
      <c r="C837" s="26">
        <v>845</v>
      </c>
      <c r="D837" s="26" t="s">
        <v>526</v>
      </c>
      <c r="E837" s="89" t="s">
        <v>544</v>
      </c>
      <c r="F837" s="128" t="s">
        <v>204</v>
      </c>
      <c r="G837" s="89">
        <v>30039033</v>
      </c>
      <c r="H837" s="129">
        <v>41593</v>
      </c>
      <c r="I837" s="27">
        <v>41606</v>
      </c>
      <c r="J837" s="28">
        <v>-1623.6</v>
      </c>
      <c r="K837" s="130" t="s">
        <v>204</v>
      </c>
      <c r="L837" s="28">
        <f t="shared" si="25"/>
        <v>1623.6</v>
      </c>
      <c r="M837" s="123">
        <v>13</v>
      </c>
      <c r="N837" s="3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</row>
    <row r="838" spans="1:55" ht="15">
      <c r="A838" s="68" t="s">
        <v>201</v>
      </c>
      <c r="B838" s="88">
        <f t="shared" si="24"/>
        <v>1</v>
      </c>
      <c r="C838" s="26">
        <v>845</v>
      </c>
      <c r="D838" s="26" t="s">
        <v>526</v>
      </c>
      <c r="E838" s="89" t="s">
        <v>545</v>
      </c>
      <c r="F838" s="128" t="s">
        <v>204</v>
      </c>
      <c r="G838" s="89">
        <v>30039034</v>
      </c>
      <c r="H838" s="129">
        <v>41593</v>
      </c>
      <c r="I838" s="27">
        <v>41606</v>
      </c>
      <c r="J838" s="28">
        <v>-1623.6</v>
      </c>
      <c r="K838" s="130" t="s">
        <v>204</v>
      </c>
      <c r="L838" s="28">
        <f t="shared" si="25"/>
        <v>1623.6</v>
      </c>
      <c r="M838" s="123">
        <v>13</v>
      </c>
      <c r="N838" s="3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</row>
    <row r="839" spans="1:55" ht="15">
      <c r="A839" s="68" t="s">
        <v>201</v>
      </c>
      <c r="B839" s="88">
        <f t="shared" si="24"/>
        <v>1</v>
      </c>
      <c r="C839" s="26">
        <v>845</v>
      </c>
      <c r="D839" s="26" t="s">
        <v>526</v>
      </c>
      <c r="E839" s="89" t="s">
        <v>546</v>
      </c>
      <c r="F839" s="128" t="s">
        <v>204</v>
      </c>
      <c r="G839" s="89">
        <v>30039030</v>
      </c>
      <c r="H839" s="129">
        <v>41593</v>
      </c>
      <c r="I839" s="27">
        <v>41606</v>
      </c>
      <c r="J839" s="28">
        <v>-543.17</v>
      </c>
      <c r="K839" s="130" t="s">
        <v>204</v>
      </c>
      <c r="L839" s="28">
        <f t="shared" si="25"/>
        <v>543.17</v>
      </c>
      <c r="M839" s="123">
        <v>13</v>
      </c>
      <c r="N839" s="3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</row>
    <row r="840" spans="1:55" ht="15">
      <c r="A840" s="68" t="s">
        <v>201</v>
      </c>
      <c r="B840" s="88">
        <f t="shared" si="24"/>
        <v>1</v>
      </c>
      <c r="C840" s="26">
        <v>855</v>
      </c>
      <c r="D840" s="26" t="s">
        <v>547</v>
      </c>
      <c r="E840" s="89" t="s">
        <v>548</v>
      </c>
      <c r="F840" s="128" t="s">
        <v>204</v>
      </c>
      <c r="G840" s="89">
        <v>30038826</v>
      </c>
      <c r="H840" s="129">
        <v>41576</v>
      </c>
      <c r="I840" s="27">
        <v>41585</v>
      </c>
      <c r="J840" s="28">
        <v>-13407</v>
      </c>
      <c r="K840" s="130" t="s">
        <v>204</v>
      </c>
      <c r="L840" s="28">
        <f t="shared" si="25"/>
        <v>13407</v>
      </c>
      <c r="M840" s="123">
        <v>9</v>
      </c>
      <c r="N840" s="3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</row>
    <row r="841" spans="1:55" ht="15">
      <c r="A841" s="68" t="s">
        <v>201</v>
      </c>
      <c r="B841" s="88">
        <f t="shared" si="24"/>
        <v>1</v>
      </c>
      <c r="C841" s="26">
        <v>869</v>
      </c>
      <c r="D841" s="26" t="s">
        <v>549</v>
      </c>
      <c r="E841" s="89" t="s">
        <v>550</v>
      </c>
      <c r="F841" s="128" t="s">
        <v>204</v>
      </c>
      <c r="G841" s="89">
        <v>30038733</v>
      </c>
      <c r="H841" s="129">
        <v>41565</v>
      </c>
      <c r="I841" s="27">
        <v>41578</v>
      </c>
      <c r="J841" s="28">
        <v>-401.47</v>
      </c>
      <c r="K841" s="130" t="s">
        <v>204</v>
      </c>
      <c r="L841" s="28">
        <f t="shared" si="25"/>
        <v>401.47</v>
      </c>
      <c r="M841" s="123">
        <v>13</v>
      </c>
      <c r="N841" s="3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</row>
    <row r="842" spans="1:55" ht="15">
      <c r="A842" s="68" t="s">
        <v>201</v>
      </c>
      <c r="B842" s="88">
        <f t="shared" si="24"/>
        <v>1</v>
      </c>
      <c r="C842" s="26">
        <v>869</v>
      </c>
      <c r="D842" s="26" t="s">
        <v>549</v>
      </c>
      <c r="E842" s="89" t="s">
        <v>551</v>
      </c>
      <c r="F842" s="128" t="s">
        <v>204</v>
      </c>
      <c r="G842" s="89">
        <v>30038732</v>
      </c>
      <c r="H842" s="129">
        <v>41565</v>
      </c>
      <c r="I842" s="27">
        <v>41578</v>
      </c>
      <c r="J842" s="28">
        <v>-488</v>
      </c>
      <c r="K842" s="130" t="s">
        <v>204</v>
      </c>
      <c r="L842" s="28">
        <f t="shared" si="25"/>
        <v>488</v>
      </c>
      <c r="M842" s="123">
        <v>13</v>
      </c>
      <c r="N842" s="3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</row>
    <row r="843" spans="1:55" ht="15">
      <c r="A843" s="68" t="s">
        <v>201</v>
      </c>
      <c r="B843" s="88">
        <f t="shared" si="24"/>
        <v>1</v>
      </c>
      <c r="C843" s="26">
        <v>869</v>
      </c>
      <c r="D843" s="26" t="s">
        <v>549</v>
      </c>
      <c r="E843" s="89" t="s">
        <v>552</v>
      </c>
      <c r="F843" s="128" t="s">
        <v>204</v>
      </c>
      <c r="G843" s="89">
        <v>30039132</v>
      </c>
      <c r="H843" s="129">
        <v>41614</v>
      </c>
      <c r="I843" s="27">
        <v>41627</v>
      </c>
      <c r="J843" s="28">
        <v>-445.44</v>
      </c>
      <c r="K843" s="130" t="s">
        <v>204</v>
      </c>
      <c r="L843" s="28">
        <f t="shared" si="25"/>
        <v>445.44</v>
      </c>
      <c r="M843" s="123">
        <v>13</v>
      </c>
      <c r="N843" s="3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</row>
    <row r="844" spans="1:55" ht="15">
      <c r="A844" s="68" t="s">
        <v>201</v>
      </c>
      <c r="B844" s="88">
        <f t="shared" si="24"/>
        <v>1</v>
      </c>
      <c r="C844" s="26">
        <v>892</v>
      </c>
      <c r="D844" s="26" t="s">
        <v>553</v>
      </c>
      <c r="E844" s="89" t="s">
        <v>554</v>
      </c>
      <c r="F844" s="128" t="s">
        <v>204</v>
      </c>
      <c r="G844" s="89">
        <v>30039089</v>
      </c>
      <c r="H844" s="129">
        <v>41607</v>
      </c>
      <c r="I844" s="27">
        <v>41613</v>
      </c>
      <c r="J844" s="28">
        <v>-650</v>
      </c>
      <c r="K844" s="130" t="s">
        <v>204</v>
      </c>
      <c r="L844" s="28">
        <f t="shared" si="25"/>
        <v>650</v>
      </c>
      <c r="M844" s="123">
        <v>6</v>
      </c>
      <c r="N844" s="3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</row>
    <row r="845" spans="1:55" ht="15">
      <c r="A845" s="68" t="s">
        <v>201</v>
      </c>
      <c r="B845" s="88">
        <f t="shared" si="24"/>
        <v>1</v>
      </c>
      <c r="C845" s="26">
        <v>902</v>
      </c>
      <c r="D845" s="26" t="s">
        <v>555</v>
      </c>
      <c r="E845" s="89" t="s">
        <v>556</v>
      </c>
      <c r="F845" s="128" t="s">
        <v>204</v>
      </c>
      <c r="G845" s="89">
        <v>30038785</v>
      </c>
      <c r="H845" s="129">
        <v>41577</v>
      </c>
      <c r="I845" s="27">
        <v>41585</v>
      </c>
      <c r="J845" s="28">
        <v>-498.15</v>
      </c>
      <c r="K845" s="130" t="s">
        <v>204</v>
      </c>
      <c r="L845" s="28">
        <f t="shared" si="25"/>
        <v>498.15</v>
      </c>
      <c r="M845" s="123">
        <v>8</v>
      </c>
      <c r="N845" s="3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</row>
    <row r="846" spans="1:55" ht="15">
      <c r="A846" s="68" t="s">
        <v>201</v>
      </c>
      <c r="B846" s="88">
        <f t="shared" si="24"/>
        <v>1</v>
      </c>
      <c r="C846" s="26">
        <v>911</v>
      </c>
      <c r="D846" s="26" t="s">
        <v>557</v>
      </c>
      <c r="E846" s="89" t="s">
        <v>559</v>
      </c>
      <c r="F846" s="128" t="s">
        <v>204</v>
      </c>
      <c r="G846" s="89">
        <v>30038888</v>
      </c>
      <c r="H846" s="129">
        <v>41579</v>
      </c>
      <c r="I846" s="27">
        <v>41592</v>
      </c>
      <c r="J846" s="28">
        <v>-14.55</v>
      </c>
      <c r="K846" s="130" t="s">
        <v>204</v>
      </c>
      <c r="L846" s="28">
        <f t="shared" si="25"/>
        <v>14.55</v>
      </c>
      <c r="M846" s="123">
        <v>13</v>
      </c>
      <c r="N846" s="3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</row>
    <row r="847" spans="1:55" ht="15">
      <c r="A847" s="68" t="s">
        <v>201</v>
      </c>
      <c r="B847" s="88">
        <f t="shared" si="24"/>
        <v>1</v>
      </c>
      <c r="C847" s="26">
        <v>911</v>
      </c>
      <c r="D847" s="26" t="s">
        <v>557</v>
      </c>
      <c r="E847" s="89" t="s">
        <v>560</v>
      </c>
      <c r="F847" s="128" t="s">
        <v>204</v>
      </c>
      <c r="G847" s="89">
        <v>30039046</v>
      </c>
      <c r="H847" s="129">
        <v>41599</v>
      </c>
      <c r="I847" s="27">
        <v>41613</v>
      </c>
      <c r="J847" s="28">
        <v>-262.5</v>
      </c>
      <c r="K847" s="130" t="s">
        <v>204</v>
      </c>
      <c r="L847" s="28">
        <f t="shared" si="25"/>
        <v>262.5</v>
      </c>
      <c r="M847" s="123">
        <v>14</v>
      </c>
      <c r="N847" s="3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</row>
    <row r="848" spans="1:55" ht="15">
      <c r="A848" s="68" t="s">
        <v>201</v>
      </c>
      <c r="B848" s="88">
        <f t="shared" si="24"/>
        <v>1</v>
      </c>
      <c r="C848" s="26">
        <v>913</v>
      </c>
      <c r="D848" s="26" t="s">
        <v>561</v>
      </c>
      <c r="E848" s="89" t="s">
        <v>564</v>
      </c>
      <c r="F848" s="128" t="s">
        <v>204</v>
      </c>
      <c r="G848" s="89">
        <v>30039076</v>
      </c>
      <c r="H848" s="129">
        <v>41604</v>
      </c>
      <c r="I848" s="27">
        <v>41613</v>
      </c>
      <c r="J848" s="28">
        <v>-91.88</v>
      </c>
      <c r="K848" s="130" t="s">
        <v>204</v>
      </c>
      <c r="L848" s="28">
        <f t="shared" si="25"/>
        <v>91.88</v>
      </c>
      <c r="M848" s="123">
        <v>9</v>
      </c>
      <c r="N848" s="3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</row>
    <row r="849" spans="1:55" ht="15">
      <c r="A849" s="68" t="s">
        <v>201</v>
      </c>
      <c r="B849" s="88">
        <f t="shared" si="24"/>
        <v>1</v>
      </c>
      <c r="C849" s="26">
        <v>915</v>
      </c>
      <c r="D849" s="26" t="s">
        <v>565</v>
      </c>
      <c r="E849" s="89" t="s">
        <v>566</v>
      </c>
      <c r="F849" s="128" t="s">
        <v>204</v>
      </c>
      <c r="G849" s="89">
        <v>30038997</v>
      </c>
      <c r="H849" s="129">
        <v>41592</v>
      </c>
      <c r="I849" s="27">
        <v>41606</v>
      </c>
      <c r="J849" s="28">
        <v>-1497.16</v>
      </c>
      <c r="K849" s="130" t="s">
        <v>204</v>
      </c>
      <c r="L849" s="28">
        <f t="shared" si="25"/>
        <v>1497.16</v>
      </c>
      <c r="M849" s="123">
        <v>14</v>
      </c>
      <c r="N849" s="3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</row>
    <row r="850" spans="1:55" ht="26.25">
      <c r="A850" s="68" t="s">
        <v>201</v>
      </c>
      <c r="B850" s="88">
        <f t="shared" si="24"/>
        <v>1</v>
      </c>
      <c r="C850" s="26">
        <v>955</v>
      </c>
      <c r="D850" s="26" t="s">
        <v>571</v>
      </c>
      <c r="E850" s="89" t="s">
        <v>573</v>
      </c>
      <c r="F850" s="128" t="s">
        <v>574</v>
      </c>
      <c r="G850" s="89">
        <v>30038974</v>
      </c>
      <c r="H850" s="129">
        <v>41599</v>
      </c>
      <c r="I850" s="27">
        <v>41599</v>
      </c>
      <c r="J850" s="28">
        <v>-3000</v>
      </c>
      <c r="K850" s="130" t="s">
        <v>204</v>
      </c>
      <c r="L850" s="28">
        <f t="shared" si="25"/>
        <v>3000</v>
      </c>
      <c r="M850" s="123">
        <v>0</v>
      </c>
      <c r="N850" s="3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</row>
    <row r="851" spans="1:55" ht="26.25">
      <c r="A851" s="68" t="s">
        <v>201</v>
      </c>
      <c r="B851" s="88">
        <f t="shared" si="24"/>
        <v>1</v>
      </c>
      <c r="C851" s="26">
        <v>955</v>
      </c>
      <c r="D851" s="26" t="s">
        <v>571</v>
      </c>
      <c r="E851" s="89" t="s">
        <v>575</v>
      </c>
      <c r="F851" s="128" t="s">
        <v>576</v>
      </c>
      <c r="G851" s="89">
        <v>30039004</v>
      </c>
      <c r="H851" s="129">
        <v>41599</v>
      </c>
      <c r="I851" s="27">
        <v>41599</v>
      </c>
      <c r="J851" s="28">
        <v>-3000</v>
      </c>
      <c r="K851" s="130" t="s">
        <v>204</v>
      </c>
      <c r="L851" s="28">
        <f t="shared" si="25"/>
        <v>3000</v>
      </c>
      <c r="M851" s="123">
        <v>0</v>
      </c>
      <c r="N851" s="3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</row>
    <row r="852" spans="1:55" ht="15">
      <c r="A852" s="68" t="s">
        <v>201</v>
      </c>
      <c r="B852" s="88">
        <f t="shared" si="24"/>
        <v>1</v>
      </c>
      <c r="C852" s="26">
        <v>967</v>
      </c>
      <c r="D852" s="26" t="s">
        <v>577</v>
      </c>
      <c r="E852" s="89" t="s">
        <v>578</v>
      </c>
      <c r="F852" s="128" t="s">
        <v>204</v>
      </c>
      <c r="G852" s="89">
        <v>30039177</v>
      </c>
      <c r="H852" s="129">
        <v>41617</v>
      </c>
      <c r="I852" s="27">
        <v>41617</v>
      </c>
      <c r="J852" s="28">
        <v>-2880</v>
      </c>
      <c r="K852" s="130" t="s">
        <v>204</v>
      </c>
      <c r="L852" s="28">
        <f t="shared" si="25"/>
        <v>2880</v>
      </c>
      <c r="M852" s="123">
        <v>0</v>
      </c>
      <c r="N852" s="3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</row>
    <row r="853" spans="1:55" ht="26.25">
      <c r="A853" s="68" t="s">
        <v>201</v>
      </c>
      <c r="B853" s="88">
        <f t="shared" si="24"/>
        <v>1</v>
      </c>
      <c r="C853" s="26">
        <v>967</v>
      </c>
      <c r="D853" s="26" t="s">
        <v>577</v>
      </c>
      <c r="E853" s="89" t="s">
        <v>579</v>
      </c>
      <c r="F853" s="128" t="s">
        <v>580</v>
      </c>
      <c r="G853" s="89">
        <v>30039011</v>
      </c>
      <c r="H853" s="129">
        <v>41600</v>
      </c>
      <c r="I853" s="27">
        <v>41606</v>
      </c>
      <c r="J853" s="28">
        <v>-850</v>
      </c>
      <c r="K853" s="130" t="s">
        <v>204</v>
      </c>
      <c r="L853" s="28">
        <f t="shared" si="25"/>
        <v>850</v>
      </c>
      <c r="M853" s="123">
        <v>6</v>
      </c>
      <c r="N853" s="3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</row>
    <row r="854" spans="1:55" ht="26.25">
      <c r="A854" s="68" t="s">
        <v>201</v>
      </c>
      <c r="B854" s="88">
        <f t="shared" si="24"/>
        <v>1</v>
      </c>
      <c r="C854" s="26">
        <v>967</v>
      </c>
      <c r="D854" s="26" t="s">
        <v>577</v>
      </c>
      <c r="E854" s="89" t="s">
        <v>581</v>
      </c>
      <c r="F854" s="128" t="s">
        <v>582</v>
      </c>
      <c r="G854" s="89">
        <v>30039006</v>
      </c>
      <c r="H854" s="129">
        <v>41600</v>
      </c>
      <c r="I854" s="27">
        <v>41600</v>
      </c>
      <c r="J854" s="28">
        <v>-850</v>
      </c>
      <c r="K854" s="130" t="s">
        <v>204</v>
      </c>
      <c r="L854" s="28">
        <f t="shared" si="25"/>
        <v>850</v>
      </c>
      <c r="M854" s="123">
        <v>0</v>
      </c>
      <c r="N854" s="3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</row>
    <row r="855" spans="1:55" ht="15">
      <c r="A855" s="68" t="s">
        <v>201</v>
      </c>
      <c r="B855" s="88">
        <f t="shared" si="24"/>
        <v>1</v>
      </c>
      <c r="C855" s="26">
        <v>984</v>
      </c>
      <c r="D855" s="26" t="s">
        <v>583</v>
      </c>
      <c r="E855" s="89" t="s">
        <v>584</v>
      </c>
      <c r="F855" s="128" t="s">
        <v>204</v>
      </c>
      <c r="G855" s="89">
        <v>30038786</v>
      </c>
      <c r="H855" s="129">
        <v>41577</v>
      </c>
      <c r="I855" s="27">
        <v>41585</v>
      </c>
      <c r="J855" s="28">
        <v>-563.58</v>
      </c>
      <c r="K855" s="130" t="s">
        <v>204</v>
      </c>
      <c r="L855" s="28">
        <f t="shared" si="25"/>
        <v>563.58</v>
      </c>
      <c r="M855" s="123">
        <v>8</v>
      </c>
      <c r="N855" s="3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</row>
    <row r="856" spans="1:55" ht="15">
      <c r="A856" s="68" t="s">
        <v>201</v>
      </c>
      <c r="B856" s="88">
        <f t="shared" si="24"/>
        <v>1</v>
      </c>
      <c r="C856" s="26">
        <v>1012</v>
      </c>
      <c r="D856" s="26" t="s">
        <v>585</v>
      </c>
      <c r="E856" s="89" t="s">
        <v>586</v>
      </c>
      <c r="F856" s="128" t="s">
        <v>204</v>
      </c>
      <c r="G856" s="89">
        <v>30038927</v>
      </c>
      <c r="H856" s="129">
        <v>41591</v>
      </c>
      <c r="I856" s="27">
        <v>41571</v>
      </c>
      <c r="J856" s="28">
        <v>-384.98</v>
      </c>
      <c r="K856" s="130" t="s">
        <v>389</v>
      </c>
      <c r="L856" s="28">
        <f t="shared" si="25"/>
        <v>384.98</v>
      </c>
      <c r="M856" s="123">
        <v>-20</v>
      </c>
      <c r="N856" s="3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</row>
    <row r="857" spans="1:55" ht="15">
      <c r="A857" s="68" t="s">
        <v>201</v>
      </c>
      <c r="B857" s="88">
        <f t="shared" si="24"/>
        <v>1</v>
      </c>
      <c r="C857" s="26">
        <v>1012</v>
      </c>
      <c r="D857" s="26" t="s">
        <v>585</v>
      </c>
      <c r="E857" s="89" t="s">
        <v>587</v>
      </c>
      <c r="F857" s="128" t="s">
        <v>204</v>
      </c>
      <c r="G857" s="89">
        <v>30038928</v>
      </c>
      <c r="H857" s="129">
        <v>41591</v>
      </c>
      <c r="I857" s="27">
        <v>41576</v>
      </c>
      <c r="J857" s="28">
        <v>-92.25</v>
      </c>
      <c r="K857" s="130" t="s">
        <v>389</v>
      </c>
      <c r="L857" s="28">
        <f t="shared" si="25"/>
        <v>92.25</v>
      </c>
      <c r="M857" s="123">
        <v>-15</v>
      </c>
      <c r="N857" s="3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</row>
    <row r="858" spans="1:55" ht="15">
      <c r="A858" s="68" t="s">
        <v>201</v>
      </c>
      <c r="B858" s="88">
        <f t="shared" si="24"/>
        <v>1</v>
      </c>
      <c r="C858" s="26">
        <v>1012</v>
      </c>
      <c r="D858" s="26" t="s">
        <v>585</v>
      </c>
      <c r="E858" s="89" t="s">
        <v>588</v>
      </c>
      <c r="F858" s="128" t="s">
        <v>204</v>
      </c>
      <c r="G858" s="89">
        <v>30038929</v>
      </c>
      <c r="H858" s="129">
        <v>41591</v>
      </c>
      <c r="I858" s="27">
        <v>41578</v>
      </c>
      <c r="J858" s="28">
        <v>-738</v>
      </c>
      <c r="K858" s="130" t="s">
        <v>389</v>
      </c>
      <c r="L858" s="28">
        <f t="shared" si="25"/>
        <v>738</v>
      </c>
      <c r="M858" s="123">
        <v>-13</v>
      </c>
      <c r="N858" s="3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</row>
    <row r="859" spans="1:55" ht="15">
      <c r="A859" s="68" t="s">
        <v>201</v>
      </c>
      <c r="B859" s="88">
        <f t="shared" si="24"/>
        <v>1</v>
      </c>
      <c r="C859" s="26">
        <v>1012</v>
      </c>
      <c r="D859" s="26" t="s">
        <v>585</v>
      </c>
      <c r="E859" s="89" t="s">
        <v>589</v>
      </c>
      <c r="F859" s="128" t="s">
        <v>204</v>
      </c>
      <c r="G859" s="89">
        <v>30039142</v>
      </c>
      <c r="H859" s="129">
        <v>41614</v>
      </c>
      <c r="I859" s="27">
        <v>41585</v>
      </c>
      <c r="J859" s="28">
        <v>-147.6</v>
      </c>
      <c r="K859" s="130" t="s">
        <v>389</v>
      </c>
      <c r="L859" s="28">
        <f t="shared" si="25"/>
        <v>147.6</v>
      </c>
      <c r="M859" s="123">
        <v>-29</v>
      </c>
      <c r="N859" s="3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</row>
    <row r="860" spans="1:55" ht="15">
      <c r="A860" s="68" t="s">
        <v>201</v>
      </c>
      <c r="B860" s="88">
        <f t="shared" si="24"/>
        <v>1</v>
      </c>
      <c r="C860" s="26">
        <v>1012</v>
      </c>
      <c r="D860" s="26" t="s">
        <v>585</v>
      </c>
      <c r="E860" s="89" t="s">
        <v>590</v>
      </c>
      <c r="F860" s="128" t="s">
        <v>204</v>
      </c>
      <c r="G860" s="89">
        <v>30039141</v>
      </c>
      <c r="H860" s="129">
        <v>41614</v>
      </c>
      <c r="I860" s="27">
        <v>41599</v>
      </c>
      <c r="J860" s="28">
        <v>-110.7</v>
      </c>
      <c r="K860" s="130" t="s">
        <v>389</v>
      </c>
      <c r="L860" s="28">
        <f t="shared" si="25"/>
        <v>110.7</v>
      </c>
      <c r="M860" s="123">
        <v>-15</v>
      </c>
      <c r="N860" s="3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</row>
    <row r="861" spans="1:55" ht="15">
      <c r="A861" s="68" t="s">
        <v>201</v>
      </c>
      <c r="B861" s="88">
        <f aca="true" t="shared" si="26" ref="B861:B924">IF(C861&gt;0,1,0)</f>
        <v>1</v>
      </c>
      <c r="C861" s="26">
        <v>1012</v>
      </c>
      <c r="D861" s="26" t="s">
        <v>585</v>
      </c>
      <c r="E861" s="89" t="s">
        <v>591</v>
      </c>
      <c r="F861" s="128" t="s">
        <v>204</v>
      </c>
      <c r="G861" s="89">
        <v>30039129</v>
      </c>
      <c r="H861" s="129">
        <v>41614</v>
      </c>
      <c r="I861" s="27">
        <v>41608</v>
      </c>
      <c r="J861" s="28">
        <v>-110.7</v>
      </c>
      <c r="K861" s="130" t="s">
        <v>389</v>
      </c>
      <c r="L861" s="28">
        <f t="shared" si="25"/>
        <v>110.7</v>
      </c>
      <c r="M861" s="123">
        <v>-6</v>
      </c>
      <c r="N861" s="3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</row>
    <row r="862" spans="1:55" ht="15">
      <c r="A862" s="68" t="s">
        <v>201</v>
      </c>
      <c r="B862" s="88">
        <f t="shared" si="26"/>
        <v>1</v>
      </c>
      <c r="C862" s="26">
        <v>1019</v>
      </c>
      <c r="D862" s="26" t="s">
        <v>592</v>
      </c>
      <c r="E862" s="89" t="s">
        <v>593</v>
      </c>
      <c r="F862" s="128" t="s">
        <v>204</v>
      </c>
      <c r="G862" s="89">
        <v>30038863</v>
      </c>
      <c r="H862" s="129">
        <v>41570</v>
      </c>
      <c r="I862" s="27">
        <v>41569</v>
      </c>
      <c r="J862" s="28">
        <v>-544.8</v>
      </c>
      <c r="K862" s="130" t="s">
        <v>389</v>
      </c>
      <c r="L862" s="28">
        <f aca="true" t="shared" si="27" ref="L862:L925">J862*-1</f>
        <v>544.8</v>
      </c>
      <c r="M862" s="123">
        <v>-1</v>
      </c>
      <c r="N862" s="3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</row>
    <row r="863" spans="1:55" ht="15">
      <c r="A863" s="68" t="s">
        <v>201</v>
      </c>
      <c r="B863" s="88">
        <f t="shared" si="26"/>
        <v>1</v>
      </c>
      <c r="C863" s="26">
        <v>1019</v>
      </c>
      <c r="D863" s="26" t="s">
        <v>592</v>
      </c>
      <c r="E863" s="89" t="s">
        <v>594</v>
      </c>
      <c r="F863" s="128" t="s">
        <v>204</v>
      </c>
      <c r="G863" s="89">
        <v>30039002</v>
      </c>
      <c r="H863" s="129">
        <v>41591</v>
      </c>
      <c r="I863" s="27">
        <v>41569</v>
      </c>
      <c r="J863" s="28">
        <v>-136.2</v>
      </c>
      <c r="K863" s="130" t="s">
        <v>389</v>
      </c>
      <c r="L863" s="28">
        <f t="shared" si="27"/>
        <v>136.2</v>
      </c>
      <c r="M863" s="123">
        <v>-22</v>
      </c>
      <c r="N863" s="3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</row>
    <row r="864" spans="1:55" ht="15">
      <c r="A864" s="68" t="s">
        <v>201</v>
      </c>
      <c r="B864" s="88">
        <f t="shared" si="26"/>
        <v>1</v>
      </c>
      <c r="C864" s="26">
        <v>1020</v>
      </c>
      <c r="D864" s="26" t="s">
        <v>595</v>
      </c>
      <c r="E864" s="89" t="s">
        <v>596</v>
      </c>
      <c r="F864" s="128" t="s">
        <v>204</v>
      </c>
      <c r="G864" s="89">
        <v>30038679</v>
      </c>
      <c r="H864" s="129">
        <v>41561</v>
      </c>
      <c r="I864" s="27">
        <v>41571</v>
      </c>
      <c r="J864" s="28">
        <v>-21206.43</v>
      </c>
      <c r="K864" s="130" t="s">
        <v>204</v>
      </c>
      <c r="L864" s="28">
        <f t="shared" si="27"/>
        <v>21206.43</v>
      </c>
      <c r="M864" s="123">
        <v>10</v>
      </c>
      <c r="N864" s="3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</row>
    <row r="865" spans="1:55" ht="15">
      <c r="A865" s="68" t="s">
        <v>201</v>
      </c>
      <c r="B865" s="88">
        <f t="shared" si="26"/>
        <v>1</v>
      </c>
      <c r="C865" s="26">
        <v>1038</v>
      </c>
      <c r="D865" s="26" t="s">
        <v>600</v>
      </c>
      <c r="E865" s="89" t="s">
        <v>601</v>
      </c>
      <c r="F865" s="128" t="s">
        <v>204</v>
      </c>
      <c r="G865" s="89">
        <v>30038850</v>
      </c>
      <c r="H865" s="129">
        <v>41584</v>
      </c>
      <c r="I865" s="27">
        <v>41592</v>
      </c>
      <c r="J865" s="28">
        <v>-1444.27</v>
      </c>
      <c r="K865" s="130" t="s">
        <v>204</v>
      </c>
      <c r="L865" s="28">
        <f t="shared" si="27"/>
        <v>1444.27</v>
      </c>
      <c r="M865" s="123">
        <v>8</v>
      </c>
      <c r="N865" s="3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</row>
    <row r="866" spans="1:55" ht="15">
      <c r="A866" s="68" t="s">
        <v>201</v>
      </c>
      <c r="B866" s="88">
        <f t="shared" si="26"/>
        <v>1</v>
      </c>
      <c r="C866" s="26">
        <v>1038</v>
      </c>
      <c r="D866" s="26" t="s">
        <v>600</v>
      </c>
      <c r="E866" s="89" t="s">
        <v>602</v>
      </c>
      <c r="F866" s="128" t="s">
        <v>204</v>
      </c>
      <c r="G866" s="89">
        <v>30038849</v>
      </c>
      <c r="H866" s="129">
        <v>41584</v>
      </c>
      <c r="I866" s="27">
        <v>41592</v>
      </c>
      <c r="J866" s="28">
        <v>-10670.74</v>
      </c>
      <c r="K866" s="130" t="s">
        <v>204</v>
      </c>
      <c r="L866" s="28">
        <f t="shared" si="27"/>
        <v>10670.74</v>
      </c>
      <c r="M866" s="123">
        <v>8</v>
      </c>
      <c r="N866" s="3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</row>
    <row r="867" spans="1:55" ht="15">
      <c r="A867" s="68" t="s">
        <v>201</v>
      </c>
      <c r="B867" s="88">
        <f t="shared" si="26"/>
        <v>1</v>
      </c>
      <c r="C867" s="26">
        <v>1079</v>
      </c>
      <c r="D867" s="26" t="s">
        <v>609</v>
      </c>
      <c r="E867" s="89" t="s">
        <v>610</v>
      </c>
      <c r="F867" s="128" t="s">
        <v>204</v>
      </c>
      <c r="G867" s="89">
        <v>30039191</v>
      </c>
      <c r="H867" s="129">
        <v>41617</v>
      </c>
      <c r="I867" s="27">
        <v>41627</v>
      </c>
      <c r="J867" s="28">
        <v>-1045.5</v>
      </c>
      <c r="K867" s="130" t="s">
        <v>204</v>
      </c>
      <c r="L867" s="28">
        <f t="shared" si="27"/>
        <v>1045.5</v>
      </c>
      <c r="M867" s="123">
        <v>10</v>
      </c>
      <c r="N867" s="3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</row>
    <row r="868" spans="1:55" ht="15">
      <c r="A868" s="68" t="s">
        <v>201</v>
      </c>
      <c r="B868" s="88">
        <f t="shared" si="26"/>
        <v>1</v>
      </c>
      <c r="C868" s="26">
        <v>1080</v>
      </c>
      <c r="D868" s="26" t="s">
        <v>611</v>
      </c>
      <c r="E868" s="89" t="s">
        <v>612</v>
      </c>
      <c r="F868" s="128" t="s">
        <v>204</v>
      </c>
      <c r="G868" s="89">
        <v>30038891</v>
      </c>
      <c r="H868" s="129">
        <v>41589</v>
      </c>
      <c r="I868" s="27">
        <v>41599</v>
      </c>
      <c r="J868" s="28">
        <v>-3403.41</v>
      </c>
      <c r="K868" s="130" t="s">
        <v>204</v>
      </c>
      <c r="L868" s="28">
        <f t="shared" si="27"/>
        <v>3403.41</v>
      </c>
      <c r="M868" s="123">
        <v>10</v>
      </c>
      <c r="N868" s="3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</row>
    <row r="869" spans="1:55" ht="15">
      <c r="A869" s="68" t="s">
        <v>201</v>
      </c>
      <c r="B869" s="88">
        <f t="shared" si="26"/>
        <v>1</v>
      </c>
      <c r="C869" s="26">
        <v>1080</v>
      </c>
      <c r="D869" s="26" t="s">
        <v>611</v>
      </c>
      <c r="E869" s="89" t="s">
        <v>613</v>
      </c>
      <c r="F869" s="128" t="s">
        <v>204</v>
      </c>
      <c r="G869" s="89">
        <v>30038892</v>
      </c>
      <c r="H869" s="129">
        <v>41589</v>
      </c>
      <c r="I869" s="27">
        <v>41599</v>
      </c>
      <c r="J869" s="28">
        <v>-2471.78</v>
      </c>
      <c r="K869" s="130" t="s">
        <v>204</v>
      </c>
      <c r="L869" s="28">
        <f t="shared" si="27"/>
        <v>2471.78</v>
      </c>
      <c r="M869" s="123">
        <v>10</v>
      </c>
      <c r="N869" s="3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</row>
    <row r="870" spans="1:55" ht="15">
      <c r="A870" s="68" t="s">
        <v>201</v>
      </c>
      <c r="B870" s="88">
        <f t="shared" si="26"/>
        <v>1</v>
      </c>
      <c r="C870" s="26">
        <v>1089</v>
      </c>
      <c r="D870" s="26" t="s">
        <v>614</v>
      </c>
      <c r="E870" s="89" t="s">
        <v>616</v>
      </c>
      <c r="F870" s="128" t="s">
        <v>204</v>
      </c>
      <c r="G870" s="89">
        <v>30038899</v>
      </c>
      <c r="H870" s="129">
        <v>41589</v>
      </c>
      <c r="I870" s="27">
        <v>41599</v>
      </c>
      <c r="J870" s="28">
        <v>-11052.53</v>
      </c>
      <c r="K870" s="130" t="s">
        <v>204</v>
      </c>
      <c r="L870" s="28">
        <f t="shared" si="27"/>
        <v>11052.53</v>
      </c>
      <c r="M870" s="123">
        <v>10</v>
      </c>
      <c r="N870" s="3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</row>
    <row r="871" spans="1:55" ht="15">
      <c r="A871" s="68" t="s">
        <v>201</v>
      </c>
      <c r="B871" s="88">
        <f t="shared" si="26"/>
        <v>1</v>
      </c>
      <c r="C871" s="26">
        <v>1105</v>
      </c>
      <c r="D871" s="26" t="s">
        <v>617</v>
      </c>
      <c r="E871" s="89" t="s">
        <v>618</v>
      </c>
      <c r="F871" s="128" t="s">
        <v>204</v>
      </c>
      <c r="G871" s="89">
        <v>30038676</v>
      </c>
      <c r="H871" s="129">
        <v>41561</v>
      </c>
      <c r="I871" s="27">
        <v>41571</v>
      </c>
      <c r="J871" s="28">
        <v>-2970.45</v>
      </c>
      <c r="K871" s="130" t="s">
        <v>204</v>
      </c>
      <c r="L871" s="28">
        <f t="shared" si="27"/>
        <v>2970.45</v>
      </c>
      <c r="M871" s="123">
        <v>10</v>
      </c>
      <c r="N871" s="3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</row>
    <row r="872" spans="1:55" ht="15">
      <c r="A872" s="68" t="s">
        <v>201</v>
      </c>
      <c r="B872" s="88">
        <f t="shared" si="26"/>
        <v>1</v>
      </c>
      <c r="C872" s="26">
        <v>1106</v>
      </c>
      <c r="D872" s="26" t="s">
        <v>619</v>
      </c>
      <c r="E872" s="89" t="s">
        <v>620</v>
      </c>
      <c r="F872" s="128" t="s">
        <v>204</v>
      </c>
      <c r="G872" s="89">
        <v>30038801</v>
      </c>
      <c r="H872" s="129">
        <v>41577</v>
      </c>
      <c r="I872" s="27">
        <v>41585</v>
      </c>
      <c r="J872" s="28">
        <v>-55</v>
      </c>
      <c r="K872" s="130" t="s">
        <v>204</v>
      </c>
      <c r="L872" s="28">
        <f t="shared" si="27"/>
        <v>55</v>
      </c>
      <c r="M872" s="123">
        <v>8</v>
      </c>
      <c r="N872" s="3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</row>
    <row r="873" spans="1:55" ht="15">
      <c r="A873" s="68" t="s">
        <v>201</v>
      </c>
      <c r="B873" s="88">
        <f t="shared" si="26"/>
        <v>1</v>
      </c>
      <c r="C873" s="26">
        <v>1122</v>
      </c>
      <c r="D873" s="26" t="s">
        <v>627</v>
      </c>
      <c r="E873" s="89" t="s">
        <v>628</v>
      </c>
      <c r="F873" s="128" t="s">
        <v>204</v>
      </c>
      <c r="G873" s="89">
        <v>30038695</v>
      </c>
      <c r="H873" s="129">
        <v>41558</v>
      </c>
      <c r="I873" s="27">
        <v>41571</v>
      </c>
      <c r="J873" s="28">
        <v>-65.5</v>
      </c>
      <c r="K873" s="130" t="s">
        <v>204</v>
      </c>
      <c r="L873" s="28">
        <f t="shared" si="27"/>
        <v>65.5</v>
      </c>
      <c r="M873" s="123">
        <v>13</v>
      </c>
      <c r="N873" s="3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</row>
    <row r="874" spans="1:55" ht="15">
      <c r="A874" s="68" t="s">
        <v>201</v>
      </c>
      <c r="B874" s="88">
        <f t="shared" si="26"/>
        <v>1</v>
      </c>
      <c r="C874" s="26">
        <v>1122</v>
      </c>
      <c r="D874" s="26" t="s">
        <v>627</v>
      </c>
      <c r="E874" s="89" t="s">
        <v>629</v>
      </c>
      <c r="F874" s="128" t="s">
        <v>204</v>
      </c>
      <c r="G874" s="89">
        <v>30039238</v>
      </c>
      <c r="H874" s="129">
        <v>41624</v>
      </c>
      <c r="I874" s="27">
        <v>41627</v>
      </c>
      <c r="J874" s="28">
        <v>-57.76</v>
      </c>
      <c r="K874" s="130" t="s">
        <v>204</v>
      </c>
      <c r="L874" s="28">
        <f t="shared" si="27"/>
        <v>57.76</v>
      </c>
      <c r="M874" s="123">
        <v>3</v>
      </c>
      <c r="N874" s="3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</row>
    <row r="875" spans="1:55" ht="15">
      <c r="A875" s="68" t="s">
        <v>201</v>
      </c>
      <c r="B875" s="88">
        <f t="shared" si="26"/>
        <v>1</v>
      </c>
      <c r="C875" s="26">
        <v>1122</v>
      </c>
      <c r="D875" s="26" t="s">
        <v>627</v>
      </c>
      <c r="E875" s="89" t="s">
        <v>630</v>
      </c>
      <c r="F875" s="128" t="s">
        <v>204</v>
      </c>
      <c r="G875" s="89">
        <v>30039235</v>
      </c>
      <c r="H875" s="129">
        <v>41624</v>
      </c>
      <c r="I875" s="27">
        <v>41627</v>
      </c>
      <c r="J875" s="28">
        <v>-152.26</v>
      </c>
      <c r="K875" s="130" t="s">
        <v>204</v>
      </c>
      <c r="L875" s="28">
        <f t="shared" si="27"/>
        <v>152.26</v>
      </c>
      <c r="M875" s="123">
        <v>3</v>
      </c>
      <c r="N875" s="3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</row>
    <row r="876" spans="1:55" ht="15">
      <c r="A876" s="68" t="s">
        <v>201</v>
      </c>
      <c r="B876" s="88">
        <f t="shared" si="26"/>
        <v>1</v>
      </c>
      <c r="C876" s="26">
        <v>1122</v>
      </c>
      <c r="D876" s="26" t="s">
        <v>627</v>
      </c>
      <c r="E876" s="89" t="s">
        <v>631</v>
      </c>
      <c r="F876" s="128" t="s">
        <v>204</v>
      </c>
      <c r="G876" s="89">
        <v>30038591</v>
      </c>
      <c r="H876" s="129">
        <v>41555</v>
      </c>
      <c r="I876" s="27">
        <v>41564</v>
      </c>
      <c r="J876" s="28">
        <v>-74.74</v>
      </c>
      <c r="K876" s="130" t="s">
        <v>204</v>
      </c>
      <c r="L876" s="28">
        <f t="shared" si="27"/>
        <v>74.74</v>
      </c>
      <c r="M876" s="123">
        <v>9</v>
      </c>
      <c r="N876" s="3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</row>
    <row r="877" spans="1:55" ht="15">
      <c r="A877" s="68" t="s">
        <v>201</v>
      </c>
      <c r="B877" s="88">
        <f t="shared" si="26"/>
        <v>1</v>
      </c>
      <c r="C877" s="26">
        <v>1122</v>
      </c>
      <c r="D877" s="26" t="s">
        <v>627</v>
      </c>
      <c r="E877" s="89" t="s">
        <v>633</v>
      </c>
      <c r="F877" s="128" t="s">
        <v>204</v>
      </c>
      <c r="G877" s="89">
        <v>30038751</v>
      </c>
      <c r="H877" s="129">
        <v>41564</v>
      </c>
      <c r="I877" s="27">
        <v>41578</v>
      </c>
      <c r="J877" s="28">
        <v>-48.69</v>
      </c>
      <c r="K877" s="130" t="s">
        <v>204</v>
      </c>
      <c r="L877" s="28">
        <f t="shared" si="27"/>
        <v>48.69</v>
      </c>
      <c r="M877" s="123">
        <v>14</v>
      </c>
      <c r="N877" s="3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</row>
    <row r="878" spans="1:55" ht="15">
      <c r="A878" s="68" t="s">
        <v>201</v>
      </c>
      <c r="B878" s="88">
        <f t="shared" si="26"/>
        <v>1</v>
      </c>
      <c r="C878" s="26">
        <v>1122</v>
      </c>
      <c r="D878" s="26" t="s">
        <v>627</v>
      </c>
      <c r="E878" s="89" t="s">
        <v>634</v>
      </c>
      <c r="F878" s="128" t="s">
        <v>204</v>
      </c>
      <c r="G878" s="89">
        <v>30039234</v>
      </c>
      <c r="H878" s="129">
        <v>41624</v>
      </c>
      <c r="I878" s="27">
        <v>41627</v>
      </c>
      <c r="J878" s="28">
        <v>-69.79</v>
      </c>
      <c r="K878" s="130" t="s">
        <v>204</v>
      </c>
      <c r="L878" s="28">
        <f t="shared" si="27"/>
        <v>69.79</v>
      </c>
      <c r="M878" s="123">
        <v>3</v>
      </c>
      <c r="N878" s="3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</row>
    <row r="879" spans="1:55" ht="15">
      <c r="A879" s="68" t="s">
        <v>201</v>
      </c>
      <c r="B879" s="88">
        <f t="shared" si="26"/>
        <v>1</v>
      </c>
      <c r="C879" s="26">
        <v>1122</v>
      </c>
      <c r="D879" s="26" t="s">
        <v>627</v>
      </c>
      <c r="E879" s="89" t="s">
        <v>635</v>
      </c>
      <c r="F879" s="128" t="s">
        <v>204</v>
      </c>
      <c r="G879" s="89">
        <v>30038750</v>
      </c>
      <c r="H879" s="129">
        <v>41564</v>
      </c>
      <c r="I879" s="27">
        <v>41578</v>
      </c>
      <c r="J879" s="28">
        <v>-41</v>
      </c>
      <c r="K879" s="130" t="s">
        <v>204</v>
      </c>
      <c r="L879" s="28">
        <f t="shared" si="27"/>
        <v>41</v>
      </c>
      <c r="M879" s="123">
        <v>14</v>
      </c>
      <c r="N879" s="3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</row>
    <row r="880" spans="1:55" ht="15">
      <c r="A880" s="68" t="s">
        <v>201</v>
      </c>
      <c r="B880" s="88">
        <f t="shared" si="26"/>
        <v>1</v>
      </c>
      <c r="C880" s="26">
        <v>1122</v>
      </c>
      <c r="D880" s="26" t="s">
        <v>627</v>
      </c>
      <c r="E880" s="89" t="s">
        <v>636</v>
      </c>
      <c r="F880" s="128" t="s">
        <v>204</v>
      </c>
      <c r="G880" s="89">
        <v>30039239</v>
      </c>
      <c r="H880" s="129">
        <v>41624</v>
      </c>
      <c r="I880" s="27">
        <v>41627</v>
      </c>
      <c r="J880" s="28">
        <v>-69.79</v>
      </c>
      <c r="K880" s="130" t="s">
        <v>204</v>
      </c>
      <c r="L880" s="28">
        <f t="shared" si="27"/>
        <v>69.79</v>
      </c>
      <c r="M880" s="123">
        <v>3</v>
      </c>
      <c r="N880" s="3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</row>
    <row r="881" spans="1:55" ht="15">
      <c r="A881" s="68" t="s">
        <v>201</v>
      </c>
      <c r="B881" s="88">
        <f t="shared" si="26"/>
        <v>1</v>
      </c>
      <c r="C881" s="26">
        <v>1122</v>
      </c>
      <c r="D881" s="26" t="s">
        <v>627</v>
      </c>
      <c r="E881" s="89" t="s">
        <v>637</v>
      </c>
      <c r="F881" s="128" t="s">
        <v>204</v>
      </c>
      <c r="G881" s="89">
        <v>30038752</v>
      </c>
      <c r="H881" s="129">
        <v>41564</v>
      </c>
      <c r="I881" s="27">
        <v>41578</v>
      </c>
      <c r="J881" s="28">
        <v>-109.46</v>
      </c>
      <c r="K881" s="130" t="s">
        <v>204</v>
      </c>
      <c r="L881" s="28">
        <f t="shared" si="27"/>
        <v>109.46</v>
      </c>
      <c r="M881" s="123">
        <v>14</v>
      </c>
      <c r="N881" s="3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</row>
    <row r="882" spans="1:55" ht="15">
      <c r="A882" s="68" t="s">
        <v>201</v>
      </c>
      <c r="B882" s="88">
        <f t="shared" si="26"/>
        <v>1</v>
      </c>
      <c r="C882" s="26">
        <v>1122</v>
      </c>
      <c r="D882" s="26" t="s">
        <v>627</v>
      </c>
      <c r="E882" s="89" t="s">
        <v>638</v>
      </c>
      <c r="F882" s="128" t="s">
        <v>204</v>
      </c>
      <c r="G882" s="89">
        <v>30039236</v>
      </c>
      <c r="H882" s="129">
        <v>41624</v>
      </c>
      <c r="I882" s="27">
        <v>41627</v>
      </c>
      <c r="J882" s="28">
        <v>-152.19</v>
      </c>
      <c r="K882" s="130" t="s">
        <v>204</v>
      </c>
      <c r="L882" s="28">
        <f t="shared" si="27"/>
        <v>152.19</v>
      </c>
      <c r="M882" s="123">
        <v>3</v>
      </c>
      <c r="N882" s="3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</row>
    <row r="883" spans="1:55" ht="15">
      <c r="A883" s="68" t="s">
        <v>201</v>
      </c>
      <c r="B883" s="88">
        <f t="shared" si="26"/>
        <v>1</v>
      </c>
      <c r="C883" s="26">
        <v>1122</v>
      </c>
      <c r="D883" s="26" t="s">
        <v>627</v>
      </c>
      <c r="E883" s="89" t="s">
        <v>639</v>
      </c>
      <c r="F883" s="128" t="s">
        <v>204</v>
      </c>
      <c r="G883" s="89">
        <v>30038749</v>
      </c>
      <c r="H883" s="129">
        <v>41564</v>
      </c>
      <c r="I883" s="27">
        <v>41578</v>
      </c>
      <c r="J883" s="28">
        <v>-52.66</v>
      </c>
      <c r="K883" s="130" t="s">
        <v>204</v>
      </c>
      <c r="L883" s="28">
        <f t="shared" si="27"/>
        <v>52.66</v>
      </c>
      <c r="M883" s="123">
        <v>14</v>
      </c>
      <c r="N883" s="3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</row>
    <row r="884" spans="1:55" ht="15">
      <c r="A884" s="68" t="s">
        <v>201</v>
      </c>
      <c r="B884" s="88">
        <f t="shared" si="26"/>
        <v>1</v>
      </c>
      <c r="C884" s="26">
        <v>1122</v>
      </c>
      <c r="D884" s="26" t="s">
        <v>627</v>
      </c>
      <c r="E884" s="89" t="s">
        <v>640</v>
      </c>
      <c r="F884" s="128" t="s">
        <v>204</v>
      </c>
      <c r="G884" s="89">
        <v>30039237</v>
      </c>
      <c r="H884" s="129">
        <v>41624</v>
      </c>
      <c r="I884" s="27">
        <v>41627</v>
      </c>
      <c r="J884" s="28">
        <v>-69.79</v>
      </c>
      <c r="K884" s="130" t="s">
        <v>204</v>
      </c>
      <c r="L884" s="28">
        <f t="shared" si="27"/>
        <v>69.79</v>
      </c>
      <c r="M884" s="123">
        <v>3</v>
      </c>
      <c r="N884" s="3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</row>
    <row r="885" spans="1:55" ht="15">
      <c r="A885" s="68" t="s">
        <v>201</v>
      </c>
      <c r="B885" s="88">
        <f t="shared" si="26"/>
        <v>1</v>
      </c>
      <c r="C885" s="26">
        <v>1123</v>
      </c>
      <c r="D885" s="26" t="s">
        <v>641</v>
      </c>
      <c r="E885" s="89" t="s">
        <v>642</v>
      </c>
      <c r="F885" s="128" t="s">
        <v>204</v>
      </c>
      <c r="G885" s="89">
        <v>30038680</v>
      </c>
      <c r="H885" s="129">
        <v>41561</v>
      </c>
      <c r="I885" s="27">
        <v>41571</v>
      </c>
      <c r="J885" s="28">
        <v>-1060</v>
      </c>
      <c r="K885" s="130" t="s">
        <v>204</v>
      </c>
      <c r="L885" s="28">
        <f t="shared" si="27"/>
        <v>1060</v>
      </c>
      <c r="M885" s="123">
        <v>10</v>
      </c>
      <c r="N885" s="3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</row>
    <row r="886" spans="1:55" ht="15">
      <c r="A886" s="68" t="s">
        <v>201</v>
      </c>
      <c r="B886" s="88">
        <f t="shared" si="26"/>
        <v>1</v>
      </c>
      <c r="C886" s="26">
        <v>1123</v>
      </c>
      <c r="D886" s="26" t="s">
        <v>641</v>
      </c>
      <c r="E886" s="89" t="s">
        <v>643</v>
      </c>
      <c r="F886" s="128" t="s">
        <v>204</v>
      </c>
      <c r="G886" s="89">
        <v>30038681</v>
      </c>
      <c r="H886" s="129">
        <v>41561</v>
      </c>
      <c r="I886" s="27">
        <v>41571</v>
      </c>
      <c r="J886" s="28">
        <v>-2120</v>
      </c>
      <c r="K886" s="130" t="s">
        <v>204</v>
      </c>
      <c r="L886" s="28">
        <f t="shared" si="27"/>
        <v>2120</v>
      </c>
      <c r="M886" s="123">
        <v>10</v>
      </c>
      <c r="N886" s="3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</row>
    <row r="887" spans="1:55" ht="15">
      <c r="A887" s="68" t="s">
        <v>201</v>
      </c>
      <c r="B887" s="88">
        <f t="shared" si="26"/>
        <v>1</v>
      </c>
      <c r="C887" s="26">
        <v>1123</v>
      </c>
      <c r="D887" s="26" t="s">
        <v>641</v>
      </c>
      <c r="E887" s="89" t="s">
        <v>644</v>
      </c>
      <c r="F887" s="128" t="s">
        <v>204</v>
      </c>
      <c r="G887" s="89">
        <v>30038682</v>
      </c>
      <c r="H887" s="129">
        <v>41561</v>
      </c>
      <c r="I887" s="27">
        <v>41571</v>
      </c>
      <c r="J887" s="28">
        <v>-1060</v>
      </c>
      <c r="K887" s="130" t="s">
        <v>204</v>
      </c>
      <c r="L887" s="28">
        <f t="shared" si="27"/>
        <v>1060</v>
      </c>
      <c r="M887" s="123">
        <v>10</v>
      </c>
      <c r="N887" s="3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</row>
    <row r="888" spans="1:55" ht="15">
      <c r="A888" s="68" t="s">
        <v>201</v>
      </c>
      <c r="B888" s="88">
        <f t="shared" si="26"/>
        <v>1</v>
      </c>
      <c r="C888" s="26">
        <v>1123</v>
      </c>
      <c r="D888" s="26" t="s">
        <v>641</v>
      </c>
      <c r="E888" s="89" t="s">
        <v>646</v>
      </c>
      <c r="F888" s="128" t="s">
        <v>204</v>
      </c>
      <c r="G888" s="89">
        <v>30038683</v>
      </c>
      <c r="H888" s="129">
        <v>41561</v>
      </c>
      <c r="I888" s="27">
        <v>41571</v>
      </c>
      <c r="J888" s="28">
        <v>-5300</v>
      </c>
      <c r="K888" s="130" t="s">
        <v>204</v>
      </c>
      <c r="L888" s="28">
        <f t="shared" si="27"/>
        <v>5300</v>
      </c>
      <c r="M888" s="123">
        <v>10</v>
      </c>
      <c r="N888" s="3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</row>
    <row r="889" spans="1:55" ht="15">
      <c r="A889" s="68" t="s">
        <v>201</v>
      </c>
      <c r="B889" s="88">
        <f t="shared" si="26"/>
        <v>1</v>
      </c>
      <c r="C889" s="26">
        <v>1123</v>
      </c>
      <c r="D889" s="26" t="s">
        <v>641</v>
      </c>
      <c r="E889" s="89" t="s">
        <v>647</v>
      </c>
      <c r="F889" s="128" t="s">
        <v>204</v>
      </c>
      <c r="G889" s="89">
        <v>30038673</v>
      </c>
      <c r="H889" s="129">
        <v>41561</v>
      </c>
      <c r="I889" s="27">
        <v>41571</v>
      </c>
      <c r="J889" s="28">
        <v>-530</v>
      </c>
      <c r="K889" s="130" t="s">
        <v>204</v>
      </c>
      <c r="L889" s="28">
        <f t="shared" si="27"/>
        <v>530</v>
      </c>
      <c r="M889" s="123">
        <v>10</v>
      </c>
      <c r="N889" s="3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</row>
    <row r="890" spans="1:55" ht="15">
      <c r="A890" s="68" t="s">
        <v>201</v>
      </c>
      <c r="B890" s="88">
        <f t="shared" si="26"/>
        <v>1</v>
      </c>
      <c r="C890" s="26">
        <v>1123</v>
      </c>
      <c r="D890" s="26" t="s">
        <v>641</v>
      </c>
      <c r="E890" s="89" t="s">
        <v>649</v>
      </c>
      <c r="F890" s="128" t="s">
        <v>204</v>
      </c>
      <c r="G890" s="89">
        <v>30038900</v>
      </c>
      <c r="H890" s="129">
        <v>41589</v>
      </c>
      <c r="I890" s="27">
        <v>41599</v>
      </c>
      <c r="J890" s="28">
        <v>-6890</v>
      </c>
      <c r="K890" s="130" t="s">
        <v>204</v>
      </c>
      <c r="L890" s="28">
        <f t="shared" si="27"/>
        <v>6890</v>
      </c>
      <c r="M890" s="123">
        <v>10</v>
      </c>
      <c r="N890" s="3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</row>
    <row r="891" spans="1:55" ht="15">
      <c r="A891" s="68" t="s">
        <v>201</v>
      </c>
      <c r="B891" s="88">
        <f t="shared" si="26"/>
        <v>1</v>
      </c>
      <c r="C891" s="26">
        <v>1136</v>
      </c>
      <c r="D891" s="26" t="s">
        <v>650</v>
      </c>
      <c r="E891" s="89" t="s">
        <v>651</v>
      </c>
      <c r="F891" s="128" t="s">
        <v>204</v>
      </c>
      <c r="G891" s="89">
        <v>30038598</v>
      </c>
      <c r="H891" s="129">
        <v>41555</v>
      </c>
      <c r="I891" s="27">
        <v>41564</v>
      </c>
      <c r="J891" s="28">
        <v>-100</v>
      </c>
      <c r="K891" s="130" t="s">
        <v>204</v>
      </c>
      <c r="L891" s="28">
        <f t="shared" si="27"/>
        <v>100</v>
      </c>
      <c r="M891" s="123">
        <v>9</v>
      </c>
      <c r="N891" s="3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</row>
    <row r="892" spans="1:55" ht="15">
      <c r="A892" s="68" t="s">
        <v>201</v>
      </c>
      <c r="B892" s="88">
        <f t="shared" si="26"/>
        <v>1</v>
      </c>
      <c r="C892" s="26">
        <v>1281</v>
      </c>
      <c r="D892" s="26" t="s">
        <v>653</v>
      </c>
      <c r="E892" s="89" t="s">
        <v>654</v>
      </c>
      <c r="F892" s="128" t="s">
        <v>204</v>
      </c>
      <c r="G892" s="89">
        <v>30039187</v>
      </c>
      <c r="H892" s="129">
        <v>41621</v>
      </c>
      <c r="I892" s="27">
        <v>41627</v>
      </c>
      <c r="J892" s="28">
        <v>-8420</v>
      </c>
      <c r="K892" s="130" t="s">
        <v>204</v>
      </c>
      <c r="L892" s="28">
        <f t="shared" si="27"/>
        <v>8420</v>
      </c>
      <c r="M892" s="123">
        <v>6</v>
      </c>
      <c r="N892" s="3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</row>
    <row r="893" spans="1:55" ht="15">
      <c r="A893" s="68" t="s">
        <v>201</v>
      </c>
      <c r="B893" s="88">
        <f t="shared" si="26"/>
        <v>1</v>
      </c>
      <c r="C893" s="26">
        <v>1443</v>
      </c>
      <c r="D893" s="26" t="s">
        <v>655</v>
      </c>
      <c r="E893" s="89" t="s">
        <v>656</v>
      </c>
      <c r="F893" s="128" t="s">
        <v>204</v>
      </c>
      <c r="G893" s="89">
        <v>30038597</v>
      </c>
      <c r="H893" s="129">
        <v>41552</v>
      </c>
      <c r="I893" s="27">
        <v>41564</v>
      </c>
      <c r="J893" s="28">
        <v>-203.32</v>
      </c>
      <c r="K893" s="130" t="s">
        <v>204</v>
      </c>
      <c r="L893" s="28">
        <f t="shared" si="27"/>
        <v>203.32</v>
      </c>
      <c r="M893" s="123">
        <v>12</v>
      </c>
      <c r="N893" s="3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</row>
    <row r="894" spans="1:55" ht="15">
      <c r="A894" s="68" t="s">
        <v>201</v>
      </c>
      <c r="B894" s="88">
        <f t="shared" si="26"/>
        <v>1</v>
      </c>
      <c r="C894" s="26">
        <v>1443</v>
      </c>
      <c r="D894" s="26" t="s">
        <v>655</v>
      </c>
      <c r="E894" s="89" t="s">
        <v>657</v>
      </c>
      <c r="F894" s="128" t="s">
        <v>204</v>
      </c>
      <c r="G894" s="89">
        <v>30038778</v>
      </c>
      <c r="H894" s="129">
        <v>41577</v>
      </c>
      <c r="I894" s="27">
        <v>41585</v>
      </c>
      <c r="J894" s="28">
        <v>-573.91</v>
      </c>
      <c r="K894" s="130" t="s">
        <v>204</v>
      </c>
      <c r="L894" s="28">
        <f t="shared" si="27"/>
        <v>573.91</v>
      </c>
      <c r="M894" s="123">
        <v>8</v>
      </c>
      <c r="N894" s="3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</row>
    <row r="895" spans="1:55" ht="15">
      <c r="A895" s="68" t="s">
        <v>201</v>
      </c>
      <c r="B895" s="88">
        <f t="shared" si="26"/>
        <v>1</v>
      </c>
      <c r="C895" s="26">
        <v>2095</v>
      </c>
      <c r="D895" s="26" t="s">
        <v>660</v>
      </c>
      <c r="E895" s="89" t="s">
        <v>661</v>
      </c>
      <c r="F895" s="128" t="s">
        <v>204</v>
      </c>
      <c r="G895" s="89">
        <v>30039100</v>
      </c>
      <c r="H895" s="129">
        <v>41611</v>
      </c>
      <c r="I895" s="27">
        <v>41620</v>
      </c>
      <c r="J895" s="28">
        <v>-66</v>
      </c>
      <c r="K895" s="130" t="s">
        <v>204</v>
      </c>
      <c r="L895" s="28">
        <f t="shared" si="27"/>
        <v>66</v>
      </c>
      <c r="M895" s="123">
        <v>9</v>
      </c>
      <c r="N895" s="3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</row>
    <row r="896" spans="1:55" ht="15">
      <c r="A896" s="68" t="s">
        <v>201</v>
      </c>
      <c r="B896" s="88">
        <f t="shared" si="26"/>
        <v>1</v>
      </c>
      <c r="C896" s="26">
        <v>2539</v>
      </c>
      <c r="D896" s="26" t="s">
        <v>662</v>
      </c>
      <c r="E896" s="89" t="s">
        <v>663</v>
      </c>
      <c r="F896" s="128" t="s">
        <v>204</v>
      </c>
      <c r="G896" s="89">
        <v>30038625</v>
      </c>
      <c r="H896" s="129">
        <v>41562</v>
      </c>
      <c r="I896" s="27">
        <v>41571</v>
      </c>
      <c r="J896" s="28">
        <v>-1440</v>
      </c>
      <c r="K896" s="130" t="s">
        <v>204</v>
      </c>
      <c r="L896" s="28">
        <f t="shared" si="27"/>
        <v>1440</v>
      </c>
      <c r="M896" s="123">
        <v>9</v>
      </c>
      <c r="N896" s="3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</row>
    <row r="897" spans="1:55" ht="15">
      <c r="A897" s="68" t="s">
        <v>201</v>
      </c>
      <c r="B897" s="88">
        <f t="shared" si="26"/>
        <v>1</v>
      </c>
      <c r="C897" s="26">
        <v>3796</v>
      </c>
      <c r="D897" s="26" t="s">
        <v>666</v>
      </c>
      <c r="E897" s="89" t="s">
        <v>667</v>
      </c>
      <c r="F897" s="128" t="s">
        <v>204</v>
      </c>
      <c r="G897" s="89">
        <v>30038896</v>
      </c>
      <c r="H897" s="129">
        <v>41589</v>
      </c>
      <c r="I897" s="27">
        <v>41599</v>
      </c>
      <c r="J897" s="28">
        <v>-32.96</v>
      </c>
      <c r="K897" s="130" t="s">
        <v>204</v>
      </c>
      <c r="L897" s="28">
        <f t="shared" si="27"/>
        <v>32.96</v>
      </c>
      <c r="M897" s="123">
        <v>10</v>
      </c>
      <c r="N897" s="3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</row>
    <row r="898" spans="1:55" ht="15">
      <c r="A898" s="68" t="s">
        <v>201</v>
      </c>
      <c r="B898" s="88">
        <f t="shared" si="26"/>
        <v>1</v>
      </c>
      <c r="C898" s="26">
        <v>3796</v>
      </c>
      <c r="D898" s="26" t="s">
        <v>666</v>
      </c>
      <c r="E898" s="89" t="s">
        <v>668</v>
      </c>
      <c r="F898" s="128" t="s">
        <v>204</v>
      </c>
      <c r="G898" s="89">
        <v>30038898</v>
      </c>
      <c r="H898" s="129">
        <v>41589</v>
      </c>
      <c r="I898" s="27">
        <v>41599</v>
      </c>
      <c r="J898" s="28">
        <v>-703.62</v>
      </c>
      <c r="K898" s="130" t="s">
        <v>204</v>
      </c>
      <c r="L898" s="28">
        <f t="shared" si="27"/>
        <v>703.62</v>
      </c>
      <c r="M898" s="123">
        <v>10</v>
      </c>
      <c r="N898" s="3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</row>
    <row r="899" spans="1:55" ht="15">
      <c r="A899" s="68" t="s">
        <v>201</v>
      </c>
      <c r="B899" s="88">
        <f t="shared" si="26"/>
        <v>1</v>
      </c>
      <c r="C899" s="26">
        <v>3796</v>
      </c>
      <c r="D899" s="26" t="s">
        <v>666</v>
      </c>
      <c r="E899" s="89" t="s">
        <v>669</v>
      </c>
      <c r="F899" s="128" t="s">
        <v>204</v>
      </c>
      <c r="G899" s="89">
        <v>30039159</v>
      </c>
      <c r="H899" s="129">
        <v>41618</v>
      </c>
      <c r="I899" s="27">
        <v>41627</v>
      </c>
      <c r="J899" s="28">
        <v>-60</v>
      </c>
      <c r="K899" s="130" t="s">
        <v>204</v>
      </c>
      <c r="L899" s="28">
        <f t="shared" si="27"/>
        <v>60</v>
      </c>
      <c r="M899" s="123">
        <v>9</v>
      </c>
      <c r="N899" s="3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</row>
    <row r="900" spans="1:55" ht="15">
      <c r="A900" s="68" t="s">
        <v>201</v>
      </c>
      <c r="B900" s="88">
        <f t="shared" si="26"/>
        <v>1</v>
      </c>
      <c r="C900" s="26">
        <v>3796</v>
      </c>
      <c r="D900" s="26" t="s">
        <v>666</v>
      </c>
      <c r="E900" s="89" t="s">
        <v>670</v>
      </c>
      <c r="F900" s="128" t="s">
        <v>204</v>
      </c>
      <c r="G900" s="89">
        <v>30038897</v>
      </c>
      <c r="H900" s="129">
        <v>41589</v>
      </c>
      <c r="I900" s="27">
        <v>41599</v>
      </c>
      <c r="J900" s="28">
        <v>-45.92</v>
      </c>
      <c r="K900" s="130" t="s">
        <v>204</v>
      </c>
      <c r="L900" s="28">
        <f t="shared" si="27"/>
        <v>45.92</v>
      </c>
      <c r="M900" s="123">
        <v>10</v>
      </c>
      <c r="N900" s="3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</row>
    <row r="901" spans="1:55" ht="15">
      <c r="A901" s="68" t="s">
        <v>201</v>
      </c>
      <c r="B901" s="88">
        <f t="shared" si="26"/>
        <v>1</v>
      </c>
      <c r="C901" s="26">
        <v>4861</v>
      </c>
      <c r="D901" s="26" t="s">
        <v>673</v>
      </c>
      <c r="E901" s="89" t="s">
        <v>674</v>
      </c>
      <c r="F901" s="128" t="s">
        <v>204</v>
      </c>
      <c r="G901" s="89">
        <v>30039145</v>
      </c>
      <c r="H901" s="129">
        <v>41614</v>
      </c>
      <c r="I901" s="27">
        <v>41627</v>
      </c>
      <c r="J901" s="28">
        <v>-28.29</v>
      </c>
      <c r="K901" s="130" t="s">
        <v>204</v>
      </c>
      <c r="L901" s="28">
        <f t="shared" si="27"/>
        <v>28.29</v>
      </c>
      <c r="M901" s="123">
        <v>13</v>
      </c>
      <c r="N901" s="3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</row>
    <row r="902" spans="1:55" ht="15">
      <c r="A902" s="68" t="s">
        <v>201</v>
      </c>
      <c r="B902" s="88">
        <f t="shared" si="26"/>
        <v>1</v>
      </c>
      <c r="C902" s="26">
        <v>4861</v>
      </c>
      <c r="D902" s="26" t="s">
        <v>673</v>
      </c>
      <c r="E902" s="89" t="s">
        <v>675</v>
      </c>
      <c r="F902" s="128" t="s">
        <v>204</v>
      </c>
      <c r="G902" s="89">
        <v>30038687</v>
      </c>
      <c r="H902" s="129">
        <v>41557</v>
      </c>
      <c r="I902" s="27">
        <v>41571</v>
      </c>
      <c r="J902" s="28">
        <v>-206.64</v>
      </c>
      <c r="K902" s="130" t="s">
        <v>204</v>
      </c>
      <c r="L902" s="28">
        <f t="shared" si="27"/>
        <v>206.64</v>
      </c>
      <c r="M902" s="123">
        <v>14</v>
      </c>
      <c r="N902" s="3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</row>
    <row r="903" spans="1:55" ht="15">
      <c r="A903" s="68" t="s">
        <v>201</v>
      </c>
      <c r="B903" s="88">
        <f t="shared" si="26"/>
        <v>1</v>
      </c>
      <c r="C903" s="26">
        <v>4861</v>
      </c>
      <c r="D903" s="26" t="s">
        <v>673</v>
      </c>
      <c r="E903" s="89" t="s">
        <v>679</v>
      </c>
      <c r="F903" s="128" t="s">
        <v>204</v>
      </c>
      <c r="G903" s="89">
        <v>30039151</v>
      </c>
      <c r="H903" s="129">
        <v>41614</v>
      </c>
      <c r="I903" s="27">
        <v>41627</v>
      </c>
      <c r="J903" s="28">
        <v>-1291.5</v>
      </c>
      <c r="K903" s="130" t="s">
        <v>204</v>
      </c>
      <c r="L903" s="28">
        <f t="shared" si="27"/>
        <v>1291.5</v>
      </c>
      <c r="M903" s="123">
        <v>13</v>
      </c>
      <c r="N903" s="3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</row>
    <row r="904" spans="1:55" ht="15">
      <c r="A904" s="68" t="s">
        <v>201</v>
      </c>
      <c r="B904" s="88">
        <f t="shared" si="26"/>
        <v>1</v>
      </c>
      <c r="C904" s="26">
        <v>5645</v>
      </c>
      <c r="D904" s="26" t="s">
        <v>680</v>
      </c>
      <c r="E904" s="89" t="s">
        <v>687</v>
      </c>
      <c r="F904" s="128" t="s">
        <v>204</v>
      </c>
      <c r="G904" s="89">
        <v>30038820</v>
      </c>
      <c r="H904" s="129">
        <v>41570</v>
      </c>
      <c r="I904" s="27">
        <v>41585</v>
      </c>
      <c r="J904" s="28">
        <v>-408.36</v>
      </c>
      <c r="K904" s="130" t="s">
        <v>204</v>
      </c>
      <c r="L904" s="28">
        <f t="shared" si="27"/>
        <v>408.36</v>
      </c>
      <c r="M904" s="123">
        <v>15</v>
      </c>
      <c r="N904" s="3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</row>
    <row r="905" spans="1:55" ht="15">
      <c r="A905" s="68" t="s">
        <v>201</v>
      </c>
      <c r="B905" s="88">
        <f t="shared" si="26"/>
        <v>1</v>
      </c>
      <c r="C905" s="26">
        <v>5645</v>
      </c>
      <c r="D905" s="26" t="s">
        <v>680</v>
      </c>
      <c r="E905" s="89" t="s">
        <v>688</v>
      </c>
      <c r="F905" s="128" t="s">
        <v>204</v>
      </c>
      <c r="G905" s="89">
        <v>30038821</v>
      </c>
      <c r="H905" s="129">
        <v>41576</v>
      </c>
      <c r="I905" s="27">
        <v>41585</v>
      </c>
      <c r="J905" s="28">
        <v>-125.71</v>
      </c>
      <c r="K905" s="130" t="s">
        <v>204</v>
      </c>
      <c r="L905" s="28">
        <f t="shared" si="27"/>
        <v>125.71</v>
      </c>
      <c r="M905" s="123">
        <v>9</v>
      </c>
      <c r="N905" s="3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</row>
    <row r="906" spans="1:55" ht="15">
      <c r="A906" s="68" t="s">
        <v>201</v>
      </c>
      <c r="B906" s="88">
        <f t="shared" si="26"/>
        <v>1</v>
      </c>
      <c r="C906" s="26">
        <v>5645</v>
      </c>
      <c r="D906" s="26" t="s">
        <v>680</v>
      </c>
      <c r="E906" s="89" t="s">
        <v>689</v>
      </c>
      <c r="F906" s="128" t="s">
        <v>204</v>
      </c>
      <c r="G906" s="89">
        <v>30038822</v>
      </c>
      <c r="H906" s="129">
        <v>41577</v>
      </c>
      <c r="I906" s="27">
        <v>41585</v>
      </c>
      <c r="J906" s="28">
        <v>-134.31</v>
      </c>
      <c r="K906" s="130" t="s">
        <v>204</v>
      </c>
      <c r="L906" s="28">
        <f t="shared" si="27"/>
        <v>134.31</v>
      </c>
      <c r="M906" s="123">
        <v>8</v>
      </c>
      <c r="N906" s="3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</row>
    <row r="907" spans="1:55" ht="15">
      <c r="A907" s="68" t="s">
        <v>201</v>
      </c>
      <c r="B907" s="88">
        <f t="shared" si="26"/>
        <v>1</v>
      </c>
      <c r="C907" s="26">
        <v>5771</v>
      </c>
      <c r="D907" s="26" t="s">
        <v>690</v>
      </c>
      <c r="E907" s="89" t="s">
        <v>691</v>
      </c>
      <c r="F907" s="128" t="s">
        <v>204</v>
      </c>
      <c r="G907" s="89">
        <v>30039056</v>
      </c>
      <c r="H907" s="129">
        <v>41599</v>
      </c>
      <c r="I907" s="27">
        <v>41613</v>
      </c>
      <c r="J907" s="28">
        <v>-12030</v>
      </c>
      <c r="K907" s="130" t="s">
        <v>204</v>
      </c>
      <c r="L907" s="28">
        <f t="shared" si="27"/>
        <v>12030</v>
      </c>
      <c r="M907" s="123">
        <v>14</v>
      </c>
      <c r="N907" s="3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</row>
    <row r="908" spans="1:55" ht="15">
      <c r="A908" s="68" t="s">
        <v>201</v>
      </c>
      <c r="B908" s="88">
        <f t="shared" si="26"/>
        <v>1</v>
      </c>
      <c r="C908" s="26">
        <v>5771</v>
      </c>
      <c r="D908" s="26" t="s">
        <v>690</v>
      </c>
      <c r="E908" s="89" t="s">
        <v>692</v>
      </c>
      <c r="F908" s="128" t="s">
        <v>204</v>
      </c>
      <c r="G908" s="89">
        <v>30039057</v>
      </c>
      <c r="H908" s="129">
        <v>41599</v>
      </c>
      <c r="I908" s="27">
        <v>41613</v>
      </c>
      <c r="J908" s="28">
        <v>-5125</v>
      </c>
      <c r="K908" s="130" t="s">
        <v>204</v>
      </c>
      <c r="L908" s="28">
        <f t="shared" si="27"/>
        <v>5125</v>
      </c>
      <c r="M908" s="123">
        <v>14</v>
      </c>
      <c r="N908" s="3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</row>
    <row r="909" spans="1:55" ht="15">
      <c r="A909" s="68" t="s">
        <v>201</v>
      </c>
      <c r="B909" s="88">
        <f t="shared" si="26"/>
        <v>1</v>
      </c>
      <c r="C909" s="26">
        <v>5771</v>
      </c>
      <c r="D909" s="26" t="s">
        <v>690</v>
      </c>
      <c r="E909" s="89" t="s">
        <v>693</v>
      </c>
      <c r="F909" s="128" t="s">
        <v>204</v>
      </c>
      <c r="G909" s="89">
        <v>30039058</v>
      </c>
      <c r="H909" s="129">
        <v>41599</v>
      </c>
      <c r="I909" s="27">
        <v>41613</v>
      </c>
      <c r="J909" s="28">
        <v>-2300</v>
      </c>
      <c r="K909" s="130" t="s">
        <v>204</v>
      </c>
      <c r="L909" s="28">
        <f t="shared" si="27"/>
        <v>2300</v>
      </c>
      <c r="M909" s="123">
        <v>14</v>
      </c>
      <c r="N909" s="3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</row>
    <row r="910" spans="1:55" ht="15">
      <c r="A910" s="68" t="s">
        <v>201</v>
      </c>
      <c r="B910" s="88">
        <f t="shared" si="26"/>
        <v>1</v>
      </c>
      <c r="C910" s="26">
        <v>5771</v>
      </c>
      <c r="D910" s="26" t="s">
        <v>690</v>
      </c>
      <c r="E910" s="89" t="s">
        <v>694</v>
      </c>
      <c r="F910" s="128" t="s">
        <v>204</v>
      </c>
      <c r="G910" s="89">
        <v>30039055</v>
      </c>
      <c r="H910" s="129">
        <v>41600</v>
      </c>
      <c r="I910" s="27">
        <v>41613</v>
      </c>
      <c r="J910" s="28">
        <v>-6000</v>
      </c>
      <c r="K910" s="130" t="s">
        <v>204</v>
      </c>
      <c r="L910" s="28">
        <f t="shared" si="27"/>
        <v>6000</v>
      </c>
      <c r="M910" s="123">
        <v>13</v>
      </c>
      <c r="N910" s="3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</row>
    <row r="911" spans="1:55" ht="15">
      <c r="A911" s="68" t="s">
        <v>201</v>
      </c>
      <c r="B911" s="88">
        <f t="shared" si="26"/>
        <v>1</v>
      </c>
      <c r="C911" s="26">
        <v>5771</v>
      </c>
      <c r="D911" s="26" t="s">
        <v>690</v>
      </c>
      <c r="E911" s="89" t="s">
        <v>695</v>
      </c>
      <c r="F911" s="128" t="s">
        <v>204</v>
      </c>
      <c r="G911" s="89">
        <v>30039059</v>
      </c>
      <c r="H911" s="129">
        <v>41599</v>
      </c>
      <c r="I911" s="27">
        <v>41613</v>
      </c>
      <c r="J911" s="28">
        <v>-3670</v>
      </c>
      <c r="K911" s="130" t="s">
        <v>204</v>
      </c>
      <c r="L911" s="28">
        <f t="shared" si="27"/>
        <v>3670</v>
      </c>
      <c r="M911" s="123">
        <v>14</v>
      </c>
      <c r="N911" s="3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</row>
    <row r="912" spans="1:55" ht="15">
      <c r="A912" s="68" t="s">
        <v>201</v>
      </c>
      <c r="B912" s="88">
        <f t="shared" si="26"/>
        <v>1</v>
      </c>
      <c r="C912" s="26">
        <v>5771</v>
      </c>
      <c r="D912" s="26" t="s">
        <v>690</v>
      </c>
      <c r="E912" s="89" t="s">
        <v>696</v>
      </c>
      <c r="F912" s="128" t="s">
        <v>204</v>
      </c>
      <c r="G912" s="89">
        <v>30039183</v>
      </c>
      <c r="H912" s="129">
        <v>41612</v>
      </c>
      <c r="I912" s="27">
        <v>41627</v>
      </c>
      <c r="J912" s="28">
        <v>-1500</v>
      </c>
      <c r="K912" s="130" t="s">
        <v>204</v>
      </c>
      <c r="L912" s="28">
        <f t="shared" si="27"/>
        <v>1500</v>
      </c>
      <c r="M912" s="123">
        <v>15</v>
      </c>
      <c r="N912" s="3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</row>
    <row r="913" spans="1:55" ht="15">
      <c r="A913" s="68" t="s">
        <v>201</v>
      </c>
      <c r="B913" s="88">
        <f t="shared" si="26"/>
        <v>1</v>
      </c>
      <c r="C913" s="26">
        <v>5926</v>
      </c>
      <c r="D913" s="26" t="s">
        <v>697</v>
      </c>
      <c r="E913" s="89" t="s">
        <v>698</v>
      </c>
      <c r="F913" s="128" t="s">
        <v>204</v>
      </c>
      <c r="G913" s="89">
        <v>30038932</v>
      </c>
      <c r="H913" s="129">
        <v>41585</v>
      </c>
      <c r="I913" s="27">
        <v>41599</v>
      </c>
      <c r="J913" s="28">
        <v>-72.77</v>
      </c>
      <c r="K913" s="130" t="s">
        <v>204</v>
      </c>
      <c r="L913" s="28">
        <f t="shared" si="27"/>
        <v>72.77</v>
      </c>
      <c r="M913" s="123">
        <v>14</v>
      </c>
      <c r="N913" s="3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</row>
    <row r="914" spans="1:55" ht="15">
      <c r="A914" s="68" t="s">
        <v>201</v>
      </c>
      <c r="B914" s="88">
        <f t="shared" si="26"/>
        <v>1</v>
      </c>
      <c r="C914" s="26">
        <v>5926</v>
      </c>
      <c r="D914" s="26" t="s">
        <v>697</v>
      </c>
      <c r="E914" s="89" t="s">
        <v>699</v>
      </c>
      <c r="F914" s="128" t="s">
        <v>204</v>
      </c>
      <c r="G914" s="89">
        <v>30038931</v>
      </c>
      <c r="H914" s="129">
        <v>41585</v>
      </c>
      <c r="I914" s="27">
        <v>41599</v>
      </c>
      <c r="J914" s="28">
        <v>-72.77</v>
      </c>
      <c r="K914" s="130" t="s">
        <v>204</v>
      </c>
      <c r="L914" s="28">
        <f t="shared" si="27"/>
        <v>72.77</v>
      </c>
      <c r="M914" s="123">
        <v>14</v>
      </c>
      <c r="N914" s="3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</row>
    <row r="915" spans="1:55" ht="15">
      <c r="A915" s="68" t="s">
        <v>201</v>
      </c>
      <c r="B915" s="88">
        <f t="shared" si="26"/>
        <v>1</v>
      </c>
      <c r="C915" s="26">
        <v>6164</v>
      </c>
      <c r="D915" s="26" t="s">
        <v>700</v>
      </c>
      <c r="E915" s="89" t="s">
        <v>701</v>
      </c>
      <c r="F915" s="128" t="s">
        <v>204</v>
      </c>
      <c r="G915" s="89">
        <v>30039039</v>
      </c>
      <c r="H915" s="129">
        <v>41597</v>
      </c>
      <c r="I915" s="27">
        <v>41606</v>
      </c>
      <c r="J915" s="28">
        <v>-2991.11</v>
      </c>
      <c r="K915" s="130" t="s">
        <v>204</v>
      </c>
      <c r="L915" s="28">
        <f t="shared" si="27"/>
        <v>2991.11</v>
      </c>
      <c r="M915" s="123">
        <v>9</v>
      </c>
      <c r="N915" s="3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</row>
    <row r="916" spans="1:55" ht="15">
      <c r="A916" s="68" t="s">
        <v>201</v>
      </c>
      <c r="B916" s="88">
        <f t="shared" si="26"/>
        <v>1</v>
      </c>
      <c r="C916" s="26">
        <v>7213</v>
      </c>
      <c r="D916" s="26" t="s">
        <v>702</v>
      </c>
      <c r="E916" s="89" t="s">
        <v>703</v>
      </c>
      <c r="F916" s="128" t="s">
        <v>204</v>
      </c>
      <c r="G916" s="89">
        <v>30039064</v>
      </c>
      <c r="H916" s="129">
        <v>41598</v>
      </c>
      <c r="I916" s="27">
        <v>41613</v>
      </c>
      <c r="J916" s="28">
        <v>-39.98</v>
      </c>
      <c r="K916" s="130" t="s">
        <v>204</v>
      </c>
      <c r="L916" s="28">
        <f t="shared" si="27"/>
        <v>39.98</v>
      </c>
      <c r="M916" s="123">
        <v>15</v>
      </c>
      <c r="N916" s="3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</row>
    <row r="917" spans="1:55" ht="15">
      <c r="A917" s="68" t="s">
        <v>201</v>
      </c>
      <c r="B917" s="88">
        <f t="shared" si="26"/>
        <v>1</v>
      </c>
      <c r="C917" s="26">
        <v>8404</v>
      </c>
      <c r="D917" s="26" t="s">
        <v>704</v>
      </c>
      <c r="E917" s="89" t="s">
        <v>705</v>
      </c>
      <c r="F917" s="128" t="s">
        <v>204</v>
      </c>
      <c r="G917" s="89">
        <v>30038838</v>
      </c>
      <c r="H917" s="129">
        <v>41577</v>
      </c>
      <c r="I917" s="27">
        <v>41592</v>
      </c>
      <c r="J917" s="28">
        <v>-299.99</v>
      </c>
      <c r="K917" s="130" t="s">
        <v>204</v>
      </c>
      <c r="L917" s="28">
        <f t="shared" si="27"/>
        <v>299.99</v>
      </c>
      <c r="M917" s="123">
        <v>15</v>
      </c>
      <c r="N917" s="3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</row>
    <row r="918" spans="1:55" ht="15">
      <c r="A918" s="68" t="s">
        <v>201</v>
      </c>
      <c r="B918" s="88">
        <f t="shared" si="26"/>
        <v>1</v>
      </c>
      <c r="C918" s="26">
        <v>8937</v>
      </c>
      <c r="D918" s="26" t="s">
        <v>706</v>
      </c>
      <c r="E918" s="89" t="s">
        <v>707</v>
      </c>
      <c r="F918" s="128" t="s">
        <v>204</v>
      </c>
      <c r="G918" s="89">
        <v>30038584</v>
      </c>
      <c r="H918" s="129">
        <v>41552</v>
      </c>
      <c r="I918" s="27">
        <v>41564</v>
      </c>
      <c r="J918" s="28">
        <v>-212.45</v>
      </c>
      <c r="K918" s="130" t="s">
        <v>204</v>
      </c>
      <c r="L918" s="28">
        <f t="shared" si="27"/>
        <v>212.45</v>
      </c>
      <c r="M918" s="123">
        <v>12</v>
      </c>
      <c r="N918" s="3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</row>
    <row r="919" spans="1:55" ht="15">
      <c r="A919" s="68" t="s">
        <v>201</v>
      </c>
      <c r="B919" s="88">
        <f t="shared" si="26"/>
        <v>1</v>
      </c>
      <c r="C919" s="26">
        <v>8937</v>
      </c>
      <c r="D919" s="26" t="s">
        <v>706</v>
      </c>
      <c r="E919" s="89" t="s">
        <v>708</v>
      </c>
      <c r="F919" s="128" t="s">
        <v>204</v>
      </c>
      <c r="G919" s="89">
        <v>30038582</v>
      </c>
      <c r="H919" s="129">
        <v>41552</v>
      </c>
      <c r="I919" s="27">
        <v>41564</v>
      </c>
      <c r="J919" s="28">
        <v>-89</v>
      </c>
      <c r="K919" s="130" t="s">
        <v>204</v>
      </c>
      <c r="L919" s="28">
        <f t="shared" si="27"/>
        <v>89</v>
      </c>
      <c r="M919" s="123">
        <v>12</v>
      </c>
      <c r="N919" s="3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</row>
    <row r="920" spans="1:55" ht="15">
      <c r="A920" s="68" t="s">
        <v>201</v>
      </c>
      <c r="B920" s="88">
        <f t="shared" si="26"/>
        <v>1</v>
      </c>
      <c r="C920" s="26">
        <v>8937</v>
      </c>
      <c r="D920" s="26" t="s">
        <v>706</v>
      </c>
      <c r="E920" s="89" t="s">
        <v>709</v>
      </c>
      <c r="F920" s="128" t="s">
        <v>204</v>
      </c>
      <c r="G920" s="89">
        <v>30038583</v>
      </c>
      <c r="H920" s="129">
        <v>41552</v>
      </c>
      <c r="I920" s="27">
        <v>41564</v>
      </c>
      <c r="J920" s="28">
        <v>-394.34</v>
      </c>
      <c r="K920" s="130" t="s">
        <v>204</v>
      </c>
      <c r="L920" s="28">
        <f t="shared" si="27"/>
        <v>394.34</v>
      </c>
      <c r="M920" s="123">
        <v>12</v>
      </c>
      <c r="N920" s="3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</row>
    <row r="921" spans="1:55" ht="15">
      <c r="A921" s="68" t="s">
        <v>201</v>
      </c>
      <c r="B921" s="88">
        <f t="shared" si="26"/>
        <v>1</v>
      </c>
      <c r="C921" s="26">
        <v>8937</v>
      </c>
      <c r="D921" s="26" t="s">
        <v>706</v>
      </c>
      <c r="E921" s="89" t="s">
        <v>710</v>
      </c>
      <c r="F921" s="128" t="s">
        <v>204</v>
      </c>
      <c r="G921" s="89">
        <v>30039136</v>
      </c>
      <c r="H921" s="129">
        <v>41614</v>
      </c>
      <c r="I921" s="27">
        <v>41627</v>
      </c>
      <c r="J921" s="28">
        <v>-71.1</v>
      </c>
      <c r="K921" s="130" t="s">
        <v>204</v>
      </c>
      <c r="L921" s="28">
        <f t="shared" si="27"/>
        <v>71.1</v>
      </c>
      <c r="M921" s="123">
        <v>13</v>
      </c>
      <c r="N921" s="3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</row>
    <row r="922" spans="1:55" ht="15">
      <c r="A922" s="68" t="s">
        <v>201</v>
      </c>
      <c r="B922" s="88">
        <f t="shared" si="26"/>
        <v>1</v>
      </c>
      <c r="C922" s="26">
        <v>8937</v>
      </c>
      <c r="D922" s="26" t="s">
        <v>706</v>
      </c>
      <c r="E922" s="89" t="s">
        <v>711</v>
      </c>
      <c r="F922" s="128" t="s">
        <v>204</v>
      </c>
      <c r="G922" s="89">
        <v>30039135</v>
      </c>
      <c r="H922" s="129">
        <v>41614</v>
      </c>
      <c r="I922" s="27">
        <v>41627</v>
      </c>
      <c r="J922" s="28">
        <v>-259.25</v>
      </c>
      <c r="K922" s="130" t="s">
        <v>204</v>
      </c>
      <c r="L922" s="28">
        <f t="shared" si="27"/>
        <v>259.25</v>
      </c>
      <c r="M922" s="123">
        <v>13</v>
      </c>
      <c r="N922" s="3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</row>
    <row r="923" spans="1:55" ht="15">
      <c r="A923" s="68" t="s">
        <v>201</v>
      </c>
      <c r="B923" s="88">
        <f t="shared" si="26"/>
        <v>1</v>
      </c>
      <c r="C923" s="26">
        <v>8937</v>
      </c>
      <c r="D923" s="26" t="s">
        <v>706</v>
      </c>
      <c r="E923" s="89" t="s">
        <v>712</v>
      </c>
      <c r="F923" s="128" t="s">
        <v>204</v>
      </c>
      <c r="G923" s="89">
        <v>30039134</v>
      </c>
      <c r="H923" s="129">
        <v>41614</v>
      </c>
      <c r="I923" s="27">
        <v>41627</v>
      </c>
      <c r="J923" s="28">
        <v>-101.72</v>
      </c>
      <c r="K923" s="130" t="s">
        <v>204</v>
      </c>
      <c r="L923" s="28">
        <f t="shared" si="27"/>
        <v>101.72</v>
      </c>
      <c r="M923" s="123">
        <v>13</v>
      </c>
      <c r="N923" s="3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</row>
    <row r="924" spans="1:55" ht="15">
      <c r="A924" s="68" t="s">
        <v>201</v>
      </c>
      <c r="B924" s="88">
        <f t="shared" si="26"/>
        <v>1</v>
      </c>
      <c r="C924" s="26">
        <v>8937</v>
      </c>
      <c r="D924" s="26" t="s">
        <v>706</v>
      </c>
      <c r="E924" s="89" t="s">
        <v>713</v>
      </c>
      <c r="F924" s="128" t="s">
        <v>204</v>
      </c>
      <c r="G924" s="89">
        <v>30039137</v>
      </c>
      <c r="H924" s="129">
        <v>41614</v>
      </c>
      <c r="I924" s="27">
        <v>41627</v>
      </c>
      <c r="J924" s="28">
        <v>-426.99</v>
      </c>
      <c r="K924" s="130" t="s">
        <v>204</v>
      </c>
      <c r="L924" s="28">
        <f t="shared" si="27"/>
        <v>426.99</v>
      </c>
      <c r="M924" s="123">
        <v>13</v>
      </c>
      <c r="N924" s="3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</row>
    <row r="925" spans="1:55" ht="15">
      <c r="A925" s="68" t="s">
        <v>201</v>
      </c>
      <c r="B925" s="88">
        <f aca="true" t="shared" si="28" ref="B925:B988">IF(C925&gt;0,1,0)</f>
        <v>1</v>
      </c>
      <c r="C925" s="26">
        <v>8937</v>
      </c>
      <c r="D925" s="26" t="s">
        <v>706</v>
      </c>
      <c r="E925" s="89" t="s">
        <v>714</v>
      </c>
      <c r="F925" s="128" t="s">
        <v>204</v>
      </c>
      <c r="G925" s="89">
        <v>30038654</v>
      </c>
      <c r="H925" s="129">
        <v>41558</v>
      </c>
      <c r="I925" s="27">
        <v>41571</v>
      </c>
      <c r="J925" s="28">
        <v>-351.98</v>
      </c>
      <c r="K925" s="130" t="s">
        <v>204</v>
      </c>
      <c r="L925" s="28">
        <f t="shared" si="27"/>
        <v>351.98</v>
      </c>
      <c r="M925" s="123">
        <v>13</v>
      </c>
      <c r="N925" s="3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</row>
    <row r="926" spans="1:55" ht="15">
      <c r="A926" s="68" t="s">
        <v>201</v>
      </c>
      <c r="B926" s="88">
        <f t="shared" si="28"/>
        <v>1</v>
      </c>
      <c r="C926" s="26">
        <v>9998</v>
      </c>
      <c r="D926" s="26" t="s">
        <v>718</v>
      </c>
      <c r="E926" s="89" t="s">
        <v>719</v>
      </c>
      <c r="F926" s="128" t="s">
        <v>204</v>
      </c>
      <c r="G926" s="89">
        <v>30039228</v>
      </c>
      <c r="H926" s="129">
        <v>41621</v>
      </c>
      <c r="I926" s="27">
        <v>41627</v>
      </c>
      <c r="J926" s="28">
        <v>-1800</v>
      </c>
      <c r="K926" s="130" t="s">
        <v>204</v>
      </c>
      <c r="L926" s="28">
        <f aca="true" t="shared" si="29" ref="L926:L989">J926*-1</f>
        <v>1800</v>
      </c>
      <c r="M926" s="123">
        <v>6</v>
      </c>
      <c r="N926" s="3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</row>
    <row r="927" spans="1:55" ht="15">
      <c r="A927" s="68" t="s">
        <v>201</v>
      </c>
      <c r="B927" s="88">
        <f t="shared" si="28"/>
        <v>1</v>
      </c>
      <c r="C927" s="26">
        <v>10261</v>
      </c>
      <c r="D927" s="26" t="s">
        <v>720</v>
      </c>
      <c r="E927" s="89" t="s">
        <v>721</v>
      </c>
      <c r="F927" s="128" t="s">
        <v>204</v>
      </c>
      <c r="G927" s="89">
        <v>30039044</v>
      </c>
      <c r="H927" s="129">
        <v>41604</v>
      </c>
      <c r="I927" s="27">
        <v>41606</v>
      </c>
      <c r="J927" s="28">
        <v>-5039.58</v>
      </c>
      <c r="K927" s="130" t="s">
        <v>204</v>
      </c>
      <c r="L927" s="28">
        <f t="shared" si="29"/>
        <v>5039.58</v>
      </c>
      <c r="M927" s="123">
        <v>2</v>
      </c>
      <c r="N927" s="3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</row>
    <row r="928" spans="1:55" ht="15">
      <c r="A928" s="68" t="s">
        <v>201</v>
      </c>
      <c r="B928" s="88">
        <f t="shared" si="28"/>
        <v>1</v>
      </c>
      <c r="C928" s="26">
        <v>10286</v>
      </c>
      <c r="D928" s="26" t="s">
        <v>722</v>
      </c>
      <c r="E928" s="89" t="s">
        <v>723</v>
      </c>
      <c r="F928" s="128" t="s">
        <v>204</v>
      </c>
      <c r="G928" s="89">
        <v>30038571</v>
      </c>
      <c r="H928" s="129">
        <v>41554</v>
      </c>
      <c r="I928" s="27">
        <v>41564</v>
      </c>
      <c r="J928" s="28">
        <v>-615</v>
      </c>
      <c r="K928" s="130" t="s">
        <v>204</v>
      </c>
      <c r="L928" s="28">
        <f t="shared" si="29"/>
        <v>615</v>
      </c>
      <c r="M928" s="123">
        <v>10</v>
      </c>
      <c r="N928" s="3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</row>
    <row r="929" spans="1:55" ht="15">
      <c r="A929" s="68" t="s">
        <v>201</v>
      </c>
      <c r="B929" s="88">
        <f t="shared" si="28"/>
        <v>1</v>
      </c>
      <c r="C929" s="26">
        <v>10286</v>
      </c>
      <c r="D929" s="26" t="s">
        <v>722</v>
      </c>
      <c r="E929" s="89" t="s">
        <v>724</v>
      </c>
      <c r="F929" s="128" t="s">
        <v>204</v>
      </c>
      <c r="G929" s="89">
        <v>30038636</v>
      </c>
      <c r="H929" s="129">
        <v>41557</v>
      </c>
      <c r="I929" s="27">
        <v>41571</v>
      </c>
      <c r="J929" s="28">
        <v>-615</v>
      </c>
      <c r="K929" s="130" t="s">
        <v>204</v>
      </c>
      <c r="L929" s="28">
        <f t="shared" si="29"/>
        <v>615</v>
      </c>
      <c r="M929" s="123">
        <v>14</v>
      </c>
      <c r="N929" s="3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</row>
    <row r="930" spans="1:55" ht="15">
      <c r="A930" s="68" t="s">
        <v>201</v>
      </c>
      <c r="B930" s="88">
        <f t="shared" si="28"/>
        <v>1</v>
      </c>
      <c r="C930" s="26">
        <v>10286</v>
      </c>
      <c r="D930" s="26" t="s">
        <v>722</v>
      </c>
      <c r="E930" s="89" t="s">
        <v>725</v>
      </c>
      <c r="F930" s="128" t="s">
        <v>204</v>
      </c>
      <c r="G930" s="89">
        <v>30038697</v>
      </c>
      <c r="H930" s="129">
        <v>41564</v>
      </c>
      <c r="I930" s="27">
        <v>41571</v>
      </c>
      <c r="J930" s="28">
        <v>-615</v>
      </c>
      <c r="K930" s="130" t="s">
        <v>204</v>
      </c>
      <c r="L930" s="28">
        <f t="shared" si="29"/>
        <v>615</v>
      </c>
      <c r="M930" s="123">
        <v>7</v>
      </c>
      <c r="N930" s="3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</row>
    <row r="931" spans="1:55" ht="15">
      <c r="A931" s="68" t="s">
        <v>201</v>
      </c>
      <c r="B931" s="88">
        <f t="shared" si="28"/>
        <v>1</v>
      </c>
      <c r="C931" s="26">
        <v>10286</v>
      </c>
      <c r="D931" s="26" t="s">
        <v>722</v>
      </c>
      <c r="E931" s="89" t="s">
        <v>726</v>
      </c>
      <c r="F931" s="128" t="s">
        <v>204</v>
      </c>
      <c r="G931" s="89">
        <v>30038775</v>
      </c>
      <c r="H931" s="129">
        <v>41576</v>
      </c>
      <c r="I931" s="27">
        <v>41578</v>
      </c>
      <c r="J931" s="28">
        <v>-615</v>
      </c>
      <c r="K931" s="130" t="s">
        <v>204</v>
      </c>
      <c r="L931" s="28">
        <f t="shared" si="29"/>
        <v>615</v>
      </c>
      <c r="M931" s="123">
        <v>2</v>
      </c>
      <c r="N931" s="3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</row>
    <row r="932" spans="1:55" ht="15">
      <c r="A932" s="68" t="s">
        <v>201</v>
      </c>
      <c r="B932" s="88">
        <f t="shared" si="28"/>
        <v>1</v>
      </c>
      <c r="C932" s="26">
        <v>10286</v>
      </c>
      <c r="D932" s="26" t="s">
        <v>722</v>
      </c>
      <c r="E932" s="89" t="s">
        <v>727</v>
      </c>
      <c r="F932" s="128" t="s">
        <v>204</v>
      </c>
      <c r="G932" s="89">
        <v>30038964</v>
      </c>
      <c r="H932" s="129">
        <v>41592</v>
      </c>
      <c r="I932" s="27">
        <v>41599</v>
      </c>
      <c r="J932" s="28">
        <v>-307.5</v>
      </c>
      <c r="K932" s="130" t="s">
        <v>204</v>
      </c>
      <c r="L932" s="28">
        <f t="shared" si="29"/>
        <v>307.5</v>
      </c>
      <c r="M932" s="123">
        <v>7</v>
      </c>
      <c r="N932" s="3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</row>
    <row r="933" spans="1:55" ht="15">
      <c r="A933" s="68" t="s">
        <v>201</v>
      </c>
      <c r="B933" s="88">
        <f t="shared" si="28"/>
        <v>1</v>
      </c>
      <c r="C933" s="26">
        <v>15982</v>
      </c>
      <c r="D933" s="26" t="s">
        <v>728</v>
      </c>
      <c r="E933" s="89" t="s">
        <v>729</v>
      </c>
      <c r="F933" s="128" t="s">
        <v>204</v>
      </c>
      <c r="G933" s="89">
        <v>30038684</v>
      </c>
      <c r="H933" s="129">
        <v>41561</v>
      </c>
      <c r="I933" s="27">
        <v>41571</v>
      </c>
      <c r="J933" s="28">
        <v>-1603.75</v>
      </c>
      <c r="K933" s="130" t="s">
        <v>204</v>
      </c>
      <c r="L933" s="28">
        <f t="shared" si="29"/>
        <v>1603.75</v>
      </c>
      <c r="M933" s="123">
        <v>10</v>
      </c>
      <c r="N933" s="3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</row>
    <row r="934" spans="1:55" ht="15">
      <c r="A934" s="68" t="s">
        <v>201</v>
      </c>
      <c r="B934" s="88">
        <f t="shared" si="28"/>
        <v>1</v>
      </c>
      <c r="C934" s="26">
        <v>15982</v>
      </c>
      <c r="D934" s="26" t="s">
        <v>728</v>
      </c>
      <c r="E934" s="89" t="s">
        <v>735</v>
      </c>
      <c r="F934" s="128" t="s">
        <v>204</v>
      </c>
      <c r="G934" s="89">
        <v>30038635</v>
      </c>
      <c r="H934" s="129">
        <v>41556</v>
      </c>
      <c r="I934" s="27">
        <v>41571</v>
      </c>
      <c r="J934" s="28">
        <v>-2727.36</v>
      </c>
      <c r="K934" s="130" t="s">
        <v>204</v>
      </c>
      <c r="L934" s="28">
        <f t="shared" si="29"/>
        <v>2727.36</v>
      </c>
      <c r="M934" s="123">
        <v>15</v>
      </c>
      <c r="N934" s="3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</row>
    <row r="935" spans="1:55" ht="15">
      <c r="A935" s="68" t="s">
        <v>201</v>
      </c>
      <c r="B935" s="88">
        <f t="shared" si="28"/>
        <v>1</v>
      </c>
      <c r="C935" s="26">
        <v>15982</v>
      </c>
      <c r="D935" s="26" t="s">
        <v>728</v>
      </c>
      <c r="E935" s="89" t="s">
        <v>736</v>
      </c>
      <c r="F935" s="128" t="s">
        <v>204</v>
      </c>
      <c r="G935" s="89">
        <v>30038703</v>
      </c>
      <c r="H935" s="129">
        <v>41558</v>
      </c>
      <c r="I935" s="27">
        <v>41571</v>
      </c>
      <c r="J935" s="28">
        <v>-13531</v>
      </c>
      <c r="K935" s="130" t="s">
        <v>204</v>
      </c>
      <c r="L935" s="28">
        <f t="shared" si="29"/>
        <v>13531</v>
      </c>
      <c r="M935" s="123">
        <v>13</v>
      </c>
      <c r="N935" s="3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</row>
    <row r="936" spans="1:55" ht="15">
      <c r="A936" s="68" t="s">
        <v>201</v>
      </c>
      <c r="B936" s="88">
        <f t="shared" si="28"/>
        <v>1</v>
      </c>
      <c r="C936" s="26">
        <v>15982</v>
      </c>
      <c r="D936" s="26" t="s">
        <v>728</v>
      </c>
      <c r="E936" s="89" t="s">
        <v>737</v>
      </c>
      <c r="F936" s="128" t="s">
        <v>204</v>
      </c>
      <c r="G936" s="89">
        <v>30038670</v>
      </c>
      <c r="H936" s="129">
        <v>41558</v>
      </c>
      <c r="I936" s="27">
        <v>41571</v>
      </c>
      <c r="J936" s="28">
        <v>-3745.75</v>
      </c>
      <c r="K936" s="130" t="s">
        <v>204</v>
      </c>
      <c r="L936" s="28">
        <f t="shared" si="29"/>
        <v>3745.75</v>
      </c>
      <c r="M936" s="123">
        <v>13</v>
      </c>
      <c r="N936" s="3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</row>
    <row r="937" spans="1:55" ht="15">
      <c r="A937" s="68" t="s">
        <v>201</v>
      </c>
      <c r="B937" s="88">
        <f t="shared" si="28"/>
        <v>1</v>
      </c>
      <c r="C937" s="26">
        <v>15982</v>
      </c>
      <c r="D937" s="26" t="s">
        <v>728</v>
      </c>
      <c r="E937" s="89" t="s">
        <v>738</v>
      </c>
      <c r="F937" s="128" t="s">
        <v>204</v>
      </c>
      <c r="G937" s="89">
        <v>30038668</v>
      </c>
      <c r="H937" s="129">
        <v>41558</v>
      </c>
      <c r="I937" s="27">
        <v>41571</v>
      </c>
      <c r="J937" s="28">
        <v>-3518.04</v>
      </c>
      <c r="K937" s="130" t="s">
        <v>204</v>
      </c>
      <c r="L937" s="28">
        <f t="shared" si="29"/>
        <v>3518.04</v>
      </c>
      <c r="M937" s="123">
        <v>13</v>
      </c>
      <c r="N937" s="3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</row>
    <row r="938" spans="1:55" ht="15">
      <c r="A938" s="68" t="s">
        <v>201</v>
      </c>
      <c r="B938" s="88">
        <f t="shared" si="28"/>
        <v>1</v>
      </c>
      <c r="C938" s="26">
        <v>15982</v>
      </c>
      <c r="D938" s="26" t="s">
        <v>728</v>
      </c>
      <c r="E938" s="89" t="s">
        <v>740</v>
      </c>
      <c r="F938" s="128" t="s">
        <v>204</v>
      </c>
      <c r="G938" s="89">
        <v>30039069</v>
      </c>
      <c r="H938" s="129">
        <v>41600</v>
      </c>
      <c r="I938" s="27">
        <v>41613</v>
      </c>
      <c r="J938" s="28">
        <v>-40000</v>
      </c>
      <c r="K938" s="130" t="s">
        <v>204</v>
      </c>
      <c r="L938" s="28">
        <f t="shared" si="29"/>
        <v>40000</v>
      </c>
      <c r="M938" s="123">
        <v>13</v>
      </c>
      <c r="N938" s="3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</row>
    <row r="939" spans="1:55" ht="15">
      <c r="A939" s="68" t="s">
        <v>201</v>
      </c>
      <c r="B939" s="88">
        <f t="shared" si="28"/>
        <v>1</v>
      </c>
      <c r="C939" s="26">
        <v>15982</v>
      </c>
      <c r="D939" s="26" t="s">
        <v>728</v>
      </c>
      <c r="E939" s="89" t="s">
        <v>742</v>
      </c>
      <c r="F939" s="128" t="s">
        <v>204</v>
      </c>
      <c r="G939" s="89">
        <v>30038962</v>
      </c>
      <c r="H939" s="129">
        <v>41584</v>
      </c>
      <c r="I939" s="27">
        <v>41599</v>
      </c>
      <c r="J939" s="28">
        <v>-676.5</v>
      </c>
      <c r="K939" s="130" t="s">
        <v>204</v>
      </c>
      <c r="L939" s="28">
        <f t="shared" si="29"/>
        <v>676.5</v>
      </c>
      <c r="M939" s="123">
        <v>15</v>
      </c>
      <c r="N939" s="3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</row>
    <row r="940" spans="1:55" ht="15">
      <c r="A940" s="68" t="s">
        <v>201</v>
      </c>
      <c r="B940" s="88">
        <f t="shared" si="28"/>
        <v>1</v>
      </c>
      <c r="C940" s="26">
        <v>15982</v>
      </c>
      <c r="D940" s="26" t="s">
        <v>728</v>
      </c>
      <c r="E940" s="89" t="s">
        <v>743</v>
      </c>
      <c r="F940" s="128" t="s">
        <v>204</v>
      </c>
      <c r="G940" s="89">
        <v>30039043</v>
      </c>
      <c r="H940" s="129">
        <v>41599</v>
      </c>
      <c r="I940" s="27">
        <v>41606</v>
      </c>
      <c r="J940" s="28">
        <v>-134147.62</v>
      </c>
      <c r="K940" s="130" t="s">
        <v>204</v>
      </c>
      <c r="L940" s="28">
        <f t="shared" si="29"/>
        <v>134147.62</v>
      </c>
      <c r="M940" s="123">
        <v>7</v>
      </c>
      <c r="N940" s="3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</row>
    <row r="941" spans="1:55" ht="15">
      <c r="A941" s="68" t="s">
        <v>201</v>
      </c>
      <c r="B941" s="88">
        <f t="shared" si="28"/>
        <v>1</v>
      </c>
      <c r="C941" s="26">
        <v>15982</v>
      </c>
      <c r="D941" s="26" t="s">
        <v>728</v>
      </c>
      <c r="E941" s="89" t="s">
        <v>744</v>
      </c>
      <c r="F941" s="128" t="s">
        <v>204</v>
      </c>
      <c r="G941" s="89">
        <v>30038920</v>
      </c>
      <c r="H941" s="129">
        <v>41584</v>
      </c>
      <c r="I941" s="27">
        <v>41599</v>
      </c>
      <c r="J941" s="28">
        <v>-4054.88</v>
      </c>
      <c r="K941" s="130" t="s">
        <v>204</v>
      </c>
      <c r="L941" s="28">
        <f t="shared" si="29"/>
        <v>4054.88</v>
      </c>
      <c r="M941" s="123">
        <v>15</v>
      </c>
      <c r="N941" s="3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</row>
    <row r="942" spans="1:55" ht="15">
      <c r="A942" s="68" t="s">
        <v>201</v>
      </c>
      <c r="B942" s="88">
        <f t="shared" si="28"/>
        <v>1</v>
      </c>
      <c r="C942" s="26">
        <v>15982</v>
      </c>
      <c r="D942" s="26" t="s">
        <v>728</v>
      </c>
      <c r="E942" s="89" t="s">
        <v>748</v>
      </c>
      <c r="F942" s="128" t="s">
        <v>204</v>
      </c>
      <c r="G942" s="89">
        <v>30038890</v>
      </c>
      <c r="H942" s="129">
        <v>41586</v>
      </c>
      <c r="I942" s="27">
        <v>41599</v>
      </c>
      <c r="J942" s="28">
        <v>-2857.24</v>
      </c>
      <c r="K942" s="130" t="s">
        <v>204</v>
      </c>
      <c r="L942" s="28">
        <f t="shared" si="29"/>
        <v>2857.24</v>
      </c>
      <c r="M942" s="123">
        <v>13</v>
      </c>
      <c r="N942" s="3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</row>
    <row r="943" spans="1:55" ht="15">
      <c r="A943" s="68" t="s">
        <v>201</v>
      </c>
      <c r="B943" s="88">
        <f t="shared" si="28"/>
        <v>1</v>
      </c>
      <c r="C943" s="26">
        <v>15982</v>
      </c>
      <c r="D943" s="26" t="s">
        <v>728</v>
      </c>
      <c r="E943" s="89" t="s">
        <v>749</v>
      </c>
      <c r="F943" s="128" t="s">
        <v>204</v>
      </c>
      <c r="G943" s="89">
        <v>30039060</v>
      </c>
      <c r="H943" s="129">
        <v>41598</v>
      </c>
      <c r="I943" s="27">
        <v>41613</v>
      </c>
      <c r="J943" s="28">
        <v>-1863.13</v>
      </c>
      <c r="K943" s="130" t="s">
        <v>204</v>
      </c>
      <c r="L943" s="28">
        <f t="shared" si="29"/>
        <v>1863.13</v>
      </c>
      <c r="M943" s="123">
        <v>15</v>
      </c>
      <c r="N943" s="3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</row>
    <row r="944" spans="1:55" ht="15">
      <c r="A944" s="68" t="s">
        <v>201</v>
      </c>
      <c r="B944" s="88">
        <f t="shared" si="28"/>
        <v>1</v>
      </c>
      <c r="C944" s="26">
        <v>15982</v>
      </c>
      <c r="D944" s="26" t="s">
        <v>728</v>
      </c>
      <c r="E944" s="89" t="s">
        <v>750</v>
      </c>
      <c r="F944" s="128" t="s">
        <v>204</v>
      </c>
      <c r="G944" s="89">
        <v>30039097</v>
      </c>
      <c r="H944" s="129">
        <v>41607</v>
      </c>
      <c r="I944" s="27">
        <v>41613</v>
      </c>
      <c r="J944" s="28">
        <v>-2987.11</v>
      </c>
      <c r="K944" s="130" t="s">
        <v>204</v>
      </c>
      <c r="L944" s="28">
        <f t="shared" si="29"/>
        <v>2987.11</v>
      </c>
      <c r="M944" s="123">
        <v>6</v>
      </c>
      <c r="N944" s="3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</row>
    <row r="945" spans="1:55" ht="15">
      <c r="A945" s="68" t="s">
        <v>201</v>
      </c>
      <c r="B945" s="88">
        <f t="shared" si="28"/>
        <v>1</v>
      </c>
      <c r="C945" s="26">
        <v>15982</v>
      </c>
      <c r="D945" s="26" t="s">
        <v>728</v>
      </c>
      <c r="E945" s="89" t="s">
        <v>751</v>
      </c>
      <c r="F945" s="128" t="s">
        <v>204</v>
      </c>
      <c r="G945" s="89">
        <v>30039162</v>
      </c>
      <c r="H945" s="129">
        <v>41614</v>
      </c>
      <c r="I945" s="27">
        <v>41627</v>
      </c>
      <c r="J945" s="28">
        <v>-1868.83</v>
      </c>
      <c r="K945" s="130" t="s">
        <v>204</v>
      </c>
      <c r="L945" s="28">
        <f t="shared" si="29"/>
        <v>1868.83</v>
      </c>
      <c r="M945" s="123">
        <v>13</v>
      </c>
      <c r="N945" s="3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</row>
    <row r="946" spans="1:55" ht="15">
      <c r="A946" s="68" t="s">
        <v>201</v>
      </c>
      <c r="B946" s="88">
        <f t="shared" si="28"/>
        <v>1</v>
      </c>
      <c r="C946" s="26">
        <v>15982</v>
      </c>
      <c r="D946" s="26" t="s">
        <v>728</v>
      </c>
      <c r="E946" s="89" t="s">
        <v>752</v>
      </c>
      <c r="F946" s="128" t="s">
        <v>204</v>
      </c>
      <c r="G946" s="89">
        <v>30039166</v>
      </c>
      <c r="H946" s="129">
        <v>41614</v>
      </c>
      <c r="I946" s="27">
        <v>41627</v>
      </c>
      <c r="J946" s="28">
        <v>-3607.97</v>
      </c>
      <c r="K946" s="130" t="s">
        <v>204</v>
      </c>
      <c r="L946" s="28">
        <f t="shared" si="29"/>
        <v>3607.97</v>
      </c>
      <c r="M946" s="123">
        <v>13</v>
      </c>
      <c r="N946" s="3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</row>
    <row r="947" spans="1:55" ht="15">
      <c r="A947" s="68" t="s">
        <v>201</v>
      </c>
      <c r="B947" s="88">
        <f t="shared" si="28"/>
        <v>1</v>
      </c>
      <c r="C947" s="26">
        <v>15982</v>
      </c>
      <c r="D947" s="26" t="s">
        <v>728</v>
      </c>
      <c r="E947" s="89" t="s">
        <v>753</v>
      </c>
      <c r="F947" s="128" t="s">
        <v>204</v>
      </c>
      <c r="G947" s="89">
        <v>30039160</v>
      </c>
      <c r="H947" s="129">
        <v>41614</v>
      </c>
      <c r="I947" s="27">
        <v>41627</v>
      </c>
      <c r="J947" s="28">
        <v>-13874.75</v>
      </c>
      <c r="K947" s="130" t="s">
        <v>204</v>
      </c>
      <c r="L947" s="28">
        <f t="shared" si="29"/>
        <v>13874.75</v>
      </c>
      <c r="M947" s="123">
        <v>13</v>
      </c>
      <c r="N947" s="3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</row>
    <row r="948" spans="1:55" ht="15">
      <c r="A948" s="68" t="s">
        <v>201</v>
      </c>
      <c r="B948" s="88">
        <f t="shared" si="28"/>
        <v>1</v>
      </c>
      <c r="C948" s="26">
        <v>15982</v>
      </c>
      <c r="D948" s="26" t="s">
        <v>728</v>
      </c>
      <c r="E948" s="89" t="s">
        <v>754</v>
      </c>
      <c r="F948" s="128" t="s">
        <v>204</v>
      </c>
      <c r="G948" s="89">
        <v>30039119</v>
      </c>
      <c r="H948" s="129">
        <v>41614</v>
      </c>
      <c r="I948" s="27">
        <v>41620</v>
      </c>
      <c r="J948" s="28">
        <v>-2702.13</v>
      </c>
      <c r="K948" s="130" t="s">
        <v>204</v>
      </c>
      <c r="L948" s="28">
        <f t="shared" si="29"/>
        <v>2702.13</v>
      </c>
      <c r="M948" s="123">
        <v>6</v>
      </c>
      <c r="N948" s="3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</row>
    <row r="949" spans="1:55" ht="15">
      <c r="A949" s="68" t="s">
        <v>201</v>
      </c>
      <c r="B949" s="88">
        <f t="shared" si="28"/>
        <v>1</v>
      </c>
      <c r="C949" s="26">
        <v>15982</v>
      </c>
      <c r="D949" s="26" t="s">
        <v>728</v>
      </c>
      <c r="E949" s="89" t="s">
        <v>755</v>
      </c>
      <c r="F949" s="128" t="s">
        <v>756</v>
      </c>
      <c r="G949" s="89">
        <v>30038953</v>
      </c>
      <c r="H949" s="129">
        <v>41597</v>
      </c>
      <c r="I949" s="27">
        <v>41597</v>
      </c>
      <c r="J949" s="28">
        <v>-100000</v>
      </c>
      <c r="K949" s="130" t="s">
        <v>204</v>
      </c>
      <c r="L949" s="28">
        <f t="shared" si="29"/>
        <v>100000</v>
      </c>
      <c r="M949" s="123">
        <v>0</v>
      </c>
      <c r="N949" s="3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</row>
    <row r="950" spans="1:55" ht="15">
      <c r="A950" s="68" t="s">
        <v>201</v>
      </c>
      <c r="B950" s="88">
        <f t="shared" si="28"/>
        <v>1</v>
      </c>
      <c r="C950" s="26">
        <v>15982</v>
      </c>
      <c r="D950" s="26" t="s">
        <v>728</v>
      </c>
      <c r="E950" s="89" t="s">
        <v>757</v>
      </c>
      <c r="F950" s="128" t="s">
        <v>204</v>
      </c>
      <c r="G950" s="89">
        <v>30038626</v>
      </c>
      <c r="H950" s="129">
        <v>41565</v>
      </c>
      <c r="I950" s="27">
        <v>41571</v>
      </c>
      <c r="J950" s="28">
        <v>-10000</v>
      </c>
      <c r="K950" s="130" t="s">
        <v>204</v>
      </c>
      <c r="L950" s="28">
        <f t="shared" si="29"/>
        <v>10000</v>
      </c>
      <c r="M950" s="123">
        <v>6</v>
      </c>
      <c r="N950" s="3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</row>
    <row r="951" spans="1:55" ht="15">
      <c r="A951" s="68" t="s">
        <v>201</v>
      </c>
      <c r="B951" s="88">
        <f t="shared" si="28"/>
        <v>1</v>
      </c>
      <c r="C951" s="26">
        <v>15982</v>
      </c>
      <c r="D951" s="26" t="s">
        <v>728</v>
      </c>
      <c r="E951" s="89" t="s">
        <v>760</v>
      </c>
      <c r="F951" s="128" t="s">
        <v>204</v>
      </c>
      <c r="G951" s="89">
        <v>30038560</v>
      </c>
      <c r="H951" s="129">
        <v>41544</v>
      </c>
      <c r="I951" s="27">
        <v>41557</v>
      </c>
      <c r="J951" s="28">
        <v>-3000</v>
      </c>
      <c r="K951" s="130" t="s">
        <v>204</v>
      </c>
      <c r="L951" s="28">
        <f t="shared" si="29"/>
        <v>3000</v>
      </c>
      <c r="M951" s="123">
        <v>13</v>
      </c>
      <c r="N951" s="3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</row>
    <row r="952" spans="1:55" ht="26.25">
      <c r="A952" s="68" t="s">
        <v>201</v>
      </c>
      <c r="B952" s="88">
        <f t="shared" si="28"/>
        <v>1</v>
      </c>
      <c r="C952" s="26">
        <v>17676</v>
      </c>
      <c r="D952" s="26" t="s">
        <v>761</v>
      </c>
      <c r="E952" s="89" t="s">
        <v>762</v>
      </c>
      <c r="F952" s="128" t="s">
        <v>763</v>
      </c>
      <c r="G952" s="89">
        <v>30039072</v>
      </c>
      <c r="H952" s="129">
        <v>41607</v>
      </c>
      <c r="I952" s="27">
        <v>41607</v>
      </c>
      <c r="J952" s="28">
        <v>-286.02</v>
      </c>
      <c r="K952" s="130" t="s">
        <v>204</v>
      </c>
      <c r="L952" s="28">
        <f t="shared" si="29"/>
        <v>286.02</v>
      </c>
      <c r="M952" s="123">
        <v>0</v>
      </c>
      <c r="N952" s="3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</row>
    <row r="953" spans="1:55" ht="26.25">
      <c r="A953" s="68" t="s">
        <v>201</v>
      </c>
      <c r="B953" s="88">
        <f t="shared" si="28"/>
        <v>1</v>
      </c>
      <c r="C953" s="26">
        <v>17676</v>
      </c>
      <c r="D953" s="26" t="s">
        <v>761</v>
      </c>
      <c r="E953" s="89" t="s">
        <v>764</v>
      </c>
      <c r="F953" s="128" t="s">
        <v>765</v>
      </c>
      <c r="G953" s="89">
        <v>30038955</v>
      </c>
      <c r="H953" s="129">
        <v>41578</v>
      </c>
      <c r="I953" s="27">
        <v>41577</v>
      </c>
      <c r="J953" s="28">
        <v>-604.85</v>
      </c>
      <c r="K953" s="130" t="s">
        <v>204</v>
      </c>
      <c r="L953" s="28">
        <f t="shared" si="29"/>
        <v>604.85</v>
      </c>
      <c r="M953" s="123">
        <v>-1</v>
      </c>
      <c r="N953" s="3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</row>
    <row r="954" spans="1:55" ht="15">
      <c r="A954" s="68" t="s">
        <v>201</v>
      </c>
      <c r="B954" s="88">
        <f t="shared" si="28"/>
        <v>1</v>
      </c>
      <c r="C954" s="26">
        <v>18993</v>
      </c>
      <c r="D954" s="26" t="s">
        <v>766</v>
      </c>
      <c r="E954" s="89" t="s">
        <v>767</v>
      </c>
      <c r="F954" s="128" t="s">
        <v>204</v>
      </c>
      <c r="G954" s="89">
        <v>30038624</v>
      </c>
      <c r="H954" s="129">
        <v>41563</v>
      </c>
      <c r="I954" s="27">
        <v>41564</v>
      </c>
      <c r="J954" s="28">
        <v>-92143.26</v>
      </c>
      <c r="K954" s="130" t="s">
        <v>204</v>
      </c>
      <c r="L954" s="28">
        <f t="shared" si="29"/>
        <v>92143.26</v>
      </c>
      <c r="M954" s="123">
        <v>1</v>
      </c>
      <c r="N954" s="3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</row>
    <row r="955" spans="1:55" ht="15">
      <c r="A955" s="68" t="s">
        <v>201</v>
      </c>
      <c r="B955" s="88">
        <f t="shared" si="28"/>
        <v>1</v>
      </c>
      <c r="C955" s="26">
        <v>18993</v>
      </c>
      <c r="D955" s="26" t="s">
        <v>766</v>
      </c>
      <c r="E955" s="89" t="s">
        <v>769</v>
      </c>
      <c r="F955" s="128" t="s">
        <v>204</v>
      </c>
      <c r="G955" s="89">
        <v>30039115</v>
      </c>
      <c r="H955" s="129">
        <v>41605</v>
      </c>
      <c r="I955" s="27">
        <v>41620</v>
      </c>
      <c r="J955" s="28">
        <v>-6300</v>
      </c>
      <c r="K955" s="130" t="s">
        <v>204</v>
      </c>
      <c r="L955" s="28">
        <f t="shared" si="29"/>
        <v>6300</v>
      </c>
      <c r="M955" s="123">
        <v>15</v>
      </c>
      <c r="N955" s="3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</row>
    <row r="956" spans="1:55" ht="15">
      <c r="A956" s="68" t="s">
        <v>201</v>
      </c>
      <c r="B956" s="88">
        <f t="shared" si="28"/>
        <v>1</v>
      </c>
      <c r="C956" s="26">
        <v>19089</v>
      </c>
      <c r="D956" s="26" t="s">
        <v>770</v>
      </c>
      <c r="E956" s="89" t="s">
        <v>771</v>
      </c>
      <c r="F956" s="128" t="s">
        <v>204</v>
      </c>
      <c r="G956" s="89">
        <v>30038699</v>
      </c>
      <c r="H956" s="129">
        <v>41564</v>
      </c>
      <c r="I956" s="27">
        <v>41571</v>
      </c>
      <c r="J956" s="28">
        <v>-1383.75</v>
      </c>
      <c r="K956" s="130" t="s">
        <v>204</v>
      </c>
      <c r="L956" s="28">
        <f t="shared" si="29"/>
        <v>1383.75</v>
      </c>
      <c r="M956" s="123">
        <v>7</v>
      </c>
      <c r="N956" s="3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</row>
    <row r="957" spans="1:55" ht="15">
      <c r="A957" s="68" t="s">
        <v>201</v>
      </c>
      <c r="B957" s="88">
        <f t="shared" si="28"/>
        <v>1</v>
      </c>
      <c r="C957" s="26">
        <v>19089</v>
      </c>
      <c r="D957" s="26" t="s">
        <v>770</v>
      </c>
      <c r="E957" s="89" t="s">
        <v>772</v>
      </c>
      <c r="F957" s="128" t="s">
        <v>204</v>
      </c>
      <c r="G957" s="89">
        <v>30038698</v>
      </c>
      <c r="H957" s="129">
        <v>41558</v>
      </c>
      <c r="I957" s="27">
        <v>41571</v>
      </c>
      <c r="J957" s="28">
        <v>-1383.75</v>
      </c>
      <c r="K957" s="130" t="s">
        <v>204</v>
      </c>
      <c r="L957" s="28">
        <f t="shared" si="29"/>
        <v>1383.75</v>
      </c>
      <c r="M957" s="123">
        <v>13</v>
      </c>
      <c r="N957" s="3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</row>
    <row r="958" spans="1:55" ht="15">
      <c r="A958" s="68" t="s">
        <v>201</v>
      </c>
      <c r="B958" s="88">
        <f t="shared" si="28"/>
        <v>1</v>
      </c>
      <c r="C958" s="26">
        <v>19089</v>
      </c>
      <c r="D958" s="26" t="s">
        <v>770</v>
      </c>
      <c r="E958" s="89" t="s">
        <v>773</v>
      </c>
      <c r="F958" s="128" t="s">
        <v>204</v>
      </c>
      <c r="G958" s="89">
        <v>30038774</v>
      </c>
      <c r="H958" s="129">
        <v>41576</v>
      </c>
      <c r="I958" s="27">
        <v>41578</v>
      </c>
      <c r="J958" s="28">
        <v>-1383.75</v>
      </c>
      <c r="K958" s="130" t="s">
        <v>204</v>
      </c>
      <c r="L958" s="28">
        <f t="shared" si="29"/>
        <v>1383.75</v>
      </c>
      <c r="M958" s="123">
        <v>2</v>
      </c>
      <c r="N958" s="3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</row>
    <row r="959" spans="1:55" ht="15">
      <c r="A959" s="68" t="s">
        <v>201</v>
      </c>
      <c r="B959" s="88">
        <f t="shared" si="28"/>
        <v>1</v>
      </c>
      <c r="C959" s="26">
        <v>19089</v>
      </c>
      <c r="D959" s="26" t="s">
        <v>770</v>
      </c>
      <c r="E959" s="89" t="s">
        <v>774</v>
      </c>
      <c r="F959" s="128" t="s">
        <v>204</v>
      </c>
      <c r="G959" s="89">
        <v>30039190</v>
      </c>
      <c r="H959" s="129">
        <v>41617</v>
      </c>
      <c r="I959" s="27">
        <v>41571</v>
      </c>
      <c r="J959" s="28">
        <v>-307.5</v>
      </c>
      <c r="K959" s="130" t="s">
        <v>389</v>
      </c>
      <c r="L959" s="28">
        <f t="shared" si="29"/>
        <v>307.5</v>
      </c>
      <c r="M959" s="123">
        <v>-46</v>
      </c>
      <c r="N959" s="3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</row>
    <row r="960" spans="1:55" ht="15">
      <c r="A960" s="68" t="s">
        <v>201</v>
      </c>
      <c r="B960" s="88">
        <f t="shared" si="28"/>
        <v>1</v>
      </c>
      <c r="C960" s="26">
        <v>19089</v>
      </c>
      <c r="D960" s="26" t="s">
        <v>770</v>
      </c>
      <c r="E960" s="89" t="s">
        <v>775</v>
      </c>
      <c r="F960" s="128" t="s">
        <v>204</v>
      </c>
      <c r="G960" s="89">
        <v>30039176</v>
      </c>
      <c r="H960" s="129">
        <v>41617</v>
      </c>
      <c r="I960" s="27">
        <v>41571</v>
      </c>
      <c r="J960" s="28">
        <v>-307.5</v>
      </c>
      <c r="K960" s="130" t="s">
        <v>389</v>
      </c>
      <c r="L960" s="28">
        <f t="shared" si="29"/>
        <v>307.5</v>
      </c>
      <c r="M960" s="123">
        <v>-46</v>
      </c>
      <c r="N960" s="3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</row>
    <row r="961" spans="1:55" ht="15">
      <c r="A961" s="68" t="s">
        <v>201</v>
      </c>
      <c r="B961" s="88">
        <f t="shared" si="28"/>
        <v>1</v>
      </c>
      <c r="C961" s="26">
        <v>19089</v>
      </c>
      <c r="D961" s="26" t="s">
        <v>770</v>
      </c>
      <c r="E961" s="89" t="s">
        <v>776</v>
      </c>
      <c r="F961" s="128" t="s">
        <v>204</v>
      </c>
      <c r="G961" s="89">
        <v>30038773</v>
      </c>
      <c r="H961" s="129">
        <v>41576</v>
      </c>
      <c r="I961" s="27">
        <v>41578</v>
      </c>
      <c r="J961" s="28">
        <v>-1383.75</v>
      </c>
      <c r="K961" s="130" t="s">
        <v>204</v>
      </c>
      <c r="L961" s="28">
        <f t="shared" si="29"/>
        <v>1383.75</v>
      </c>
      <c r="M961" s="123">
        <v>2</v>
      </c>
      <c r="N961" s="3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</row>
    <row r="962" spans="1:55" ht="15">
      <c r="A962" s="68" t="s">
        <v>201</v>
      </c>
      <c r="B962" s="88">
        <f t="shared" si="28"/>
        <v>1</v>
      </c>
      <c r="C962" s="26">
        <v>20015</v>
      </c>
      <c r="D962" s="26" t="s">
        <v>777</v>
      </c>
      <c r="E962" s="89" t="s">
        <v>778</v>
      </c>
      <c r="F962" s="128" t="s">
        <v>204</v>
      </c>
      <c r="G962" s="89">
        <v>30038586</v>
      </c>
      <c r="H962" s="129">
        <v>41550</v>
      </c>
      <c r="I962" s="27">
        <v>41564</v>
      </c>
      <c r="J962" s="28">
        <v>-76.61</v>
      </c>
      <c r="K962" s="130" t="s">
        <v>204</v>
      </c>
      <c r="L962" s="28">
        <f t="shared" si="29"/>
        <v>76.61</v>
      </c>
      <c r="M962" s="123">
        <v>14</v>
      </c>
      <c r="N962" s="3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</row>
    <row r="963" spans="1:55" ht="15">
      <c r="A963" s="68" t="s">
        <v>201</v>
      </c>
      <c r="B963" s="88">
        <f t="shared" si="28"/>
        <v>1</v>
      </c>
      <c r="C963" s="26">
        <v>20015</v>
      </c>
      <c r="D963" s="26" t="s">
        <v>777</v>
      </c>
      <c r="E963" s="89" t="s">
        <v>781</v>
      </c>
      <c r="F963" s="128" t="s">
        <v>204</v>
      </c>
      <c r="G963" s="89">
        <v>30038623</v>
      </c>
      <c r="H963" s="129">
        <v>41552</v>
      </c>
      <c r="I963" s="27">
        <v>41564</v>
      </c>
      <c r="J963" s="28">
        <v>-775.96</v>
      </c>
      <c r="K963" s="130" t="s">
        <v>204</v>
      </c>
      <c r="L963" s="28">
        <f t="shared" si="29"/>
        <v>775.96</v>
      </c>
      <c r="M963" s="123">
        <v>12</v>
      </c>
      <c r="N963" s="3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</row>
    <row r="964" spans="1:55" ht="15">
      <c r="A964" s="68" t="s">
        <v>201</v>
      </c>
      <c r="B964" s="88">
        <f t="shared" si="28"/>
        <v>1</v>
      </c>
      <c r="C964" s="26">
        <v>20015</v>
      </c>
      <c r="D964" s="26" t="s">
        <v>777</v>
      </c>
      <c r="E964" s="89" t="s">
        <v>782</v>
      </c>
      <c r="F964" s="128" t="s">
        <v>204</v>
      </c>
      <c r="G964" s="89">
        <v>30038599</v>
      </c>
      <c r="H964" s="129">
        <v>41552</v>
      </c>
      <c r="I964" s="27">
        <v>41564</v>
      </c>
      <c r="J964" s="28">
        <v>-50</v>
      </c>
      <c r="K964" s="130" t="s">
        <v>204</v>
      </c>
      <c r="L964" s="28">
        <f t="shared" si="29"/>
        <v>50</v>
      </c>
      <c r="M964" s="123">
        <v>12</v>
      </c>
      <c r="N964" s="3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</row>
    <row r="965" spans="1:55" ht="15">
      <c r="A965" s="68" t="s">
        <v>201</v>
      </c>
      <c r="B965" s="88">
        <f t="shared" si="28"/>
        <v>1</v>
      </c>
      <c r="C965" s="26">
        <v>20015</v>
      </c>
      <c r="D965" s="26" t="s">
        <v>777</v>
      </c>
      <c r="E965" s="89" t="s">
        <v>783</v>
      </c>
      <c r="F965" s="128" t="s">
        <v>204</v>
      </c>
      <c r="G965" s="89">
        <v>30038601</v>
      </c>
      <c r="H965" s="129">
        <v>41552</v>
      </c>
      <c r="I965" s="27">
        <v>41564</v>
      </c>
      <c r="J965" s="28">
        <v>-30.75</v>
      </c>
      <c r="K965" s="130" t="s">
        <v>204</v>
      </c>
      <c r="L965" s="28">
        <f t="shared" si="29"/>
        <v>30.75</v>
      </c>
      <c r="M965" s="123">
        <v>12</v>
      </c>
      <c r="N965" s="3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</row>
    <row r="966" spans="1:55" ht="15">
      <c r="A966" s="68" t="s">
        <v>201</v>
      </c>
      <c r="B966" s="88">
        <f t="shared" si="28"/>
        <v>1</v>
      </c>
      <c r="C966" s="26">
        <v>20703</v>
      </c>
      <c r="D966" s="26" t="s">
        <v>784</v>
      </c>
      <c r="E966" s="89" t="s">
        <v>785</v>
      </c>
      <c r="F966" s="128" t="s">
        <v>204</v>
      </c>
      <c r="G966" s="89">
        <v>30038638</v>
      </c>
      <c r="H966" s="129">
        <v>41556</v>
      </c>
      <c r="I966" s="27">
        <v>41571</v>
      </c>
      <c r="J966" s="28">
        <v>-47.9</v>
      </c>
      <c r="K966" s="130" t="s">
        <v>204</v>
      </c>
      <c r="L966" s="28">
        <f t="shared" si="29"/>
        <v>47.9</v>
      </c>
      <c r="M966" s="123">
        <v>15</v>
      </c>
      <c r="N966" s="3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</row>
    <row r="967" spans="1:55" ht="15">
      <c r="A967" s="68" t="s">
        <v>201</v>
      </c>
      <c r="B967" s="88">
        <f t="shared" si="28"/>
        <v>1</v>
      </c>
      <c r="C967" s="26">
        <v>20703</v>
      </c>
      <c r="D967" s="26" t="s">
        <v>784</v>
      </c>
      <c r="E967" s="89" t="s">
        <v>786</v>
      </c>
      <c r="F967" s="128" t="s">
        <v>204</v>
      </c>
      <c r="G967" s="89">
        <v>30038629</v>
      </c>
      <c r="H967" s="129">
        <v>41563</v>
      </c>
      <c r="I967" s="27">
        <v>41571</v>
      </c>
      <c r="J967" s="28">
        <v>-41.33</v>
      </c>
      <c r="K967" s="130" t="s">
        <v>204</v>
      </c>
      <c r="L967" s="28">
        <f t="shared" si="29"/>
        <v>41.33</v>
      </c>
      <c r="M967" s="123">
        <v>8</v>
      </c>
      <c r="N967" s="3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</row>
    <row r="968" spans="1:55" ht="15">
      <c r="A968" s="68" t="s">
        <v>201</v>
      </c>
      <c r="B968" s="88">
        <f t="shared" si="28"/>
        <v>1</v>
      </c>
      <c r="C968" s="26">
        <v>20703</v>
      </c>
      <c r="D968" s="26" t="s">
        <v>784</v>
      </c>
      <c r="E968" s="89" t="s">
        <v>787</v>
      </c>
      <c r="F968" s="128" t="s">
        <v>204</v>
      </c>
      <c r="G968" s="89">
        <v>30038937</v>
      </c>
      <c r="H968" s="129">
        <v>41590</v>
      </c>
      <c r="I968" s="27">
        <v>41599</v>
      </c>
      <c r="J968" s="28">
        <v>-38.04</v>
      </c>
      <c r="K968" s="130" t="s">
        <v>204</v>
      </c>
      <c r="L968" s="28">
        <f t="shared" si="29"/>
        <v>38.04</v>
      </c>
      <c r="M968" s="123">
        <v>9</v>
      </c>
      <c r="N968" s="3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</row>
    <row r="969" spans="1:55" ht="15">
      <c r="A969" s="68" t="s">
        <v>201</v>
      </c>
      <c r="B969" s="88">
        <f t="shared" si="28"/>
        <v>1</v>
      </c>
      <c r="C969" s="26">
        <v>20703</v>
      </c>
      <c r="D969" s="26" t="s">
        <v>784</v>
      </c>
      <c r="E969" s="89" t="s">
        <v>788</v>
      </c>
      <c r="F969" s="128" t="s">
        <v>204</v>
      </c>
      <c r="G969" s="89">
        <v>30039153</v>
      </c>
      <c r="H969" s="129">
        <v>41613</v>
      </c>
      <c r="I969" s="27">
        <v>41627</v>
      </c>
      <c r="J969" s="28">
        <v>-28.03</v>
      </c>
      <c r="K969" s="130" t="s">
        <v>204</v>
      </c>
      <c r="L969" s="28">
        <f t="shared" si="29"/>
        <v>28.03</v>
      </c>
      <c r="M969" s="123">
        <v>14</v>
      </c>
      <c r="N969" s="3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</row>
    <row r="970" spans="1:55" ht="15">
      <c r="A970" s="68" t="s">
        <v>201</v>
      </c>
      <c r="B970" s="88">
        <f t="shared" si="28"/>
        <v>1</v>
      </c>
      <c r="C970" s="26">
        <v>22087</v>
      </c>
      <c r="D970" s="26" t="s">
        <v>791</v>
      </c>
      <c r="E970" s="89" t="s">
        <v>792</v>
      </c>
      <c r="F970" s="128" t="s">
        <v>204</v>
      </c>
      <c r="G970" s="89">
        <v>30039227</v>
      </c>
      <c r="H970" s="129">
        <v>41624</v>
      </c>
      <c r="I970" s="27">
        <v>41627</v>
      </c>
      <c r="J970" s="28">
        <v>-487.08</v>
      </c>
      <c r="K970" s="130" t="s">
        <v>204</v>
      </c>
      <c r="L970" s="28">
        <f t="shared" si="29"/>
        <v>487.08</v>
      </c>
      <c r="M970" s="123">
        <v>3</v>
      </c>
      <c r="N970" s="3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</row>
    <row r="971" spans="1:55" ht="15">
      <c r="A971" s="68" t="s">
        <v>201</v>
      </c>
      <c r="B971" s="88">
        <f t="shared" si="28"/>
        <v>1</v>
      </c>
      <c r="C971" s="26">
        <v>23026</v>
      </c>
      <c r="D971" s="26" t="s">
        <v>793</v>
      </c>
      <c r="E971" s="89" t="s">
        <v>794</v>
      </c>
      <c r="F971" s="128" t="s">
        <v>204</v>
      </c>
      <c r="G971" s="89">
        <v>30038887</v>
      </c>
      <c r="H971" s="129">
        <v>41590</v>
      </c>
      <c r="I971" s="27">
        <v>41592</v>
      </c>
      <c r="J971" s="28">
        <v>-845.01</v>
      </c>
      <c r="K971" s="130" t="s">
        <v>204</v>
      </c>
      <c r="L971" s="28">
        <f t="shared" si="29"/>
        <v>845.01</v>
      </c>
      <c r="M971" s="123">
        <v>2</v>
      </c>
      <c r="N971" s="3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</row>
    <row r="972" spans="1:55" ht="15">
      <c r="A972" s="68" t="s">
        <v>201</v>
      </c>
      <c r="B972" s="88">
        <f t="shared" si="28"/>
        <v>1</v>
      </c>
      <c r="C972" s="26">
        <v>26851</v>
      </c>
      <c r="D972" s="26" t="s">
        <v>797</v>
      </c>
      <c r="E972" s="89" t="s">
        <v>798</v>
      </c>
      <c r="F972" s="128" t="s">
        <v>798</v>
      </c>
      <c r="G972" s="89">
        <v>30038559</v>
      </c>
      <c r="H972" s="129">
        <v>41555</v>
      </c>
      <c r="I972" s="27">
        <v>41555</v>
      </c>
      <c r="J972" s="28">
        <v>-4076.32</v>
      </c>
      <c r="K972" s="130" t="s">
        <v>204</v>
      </c>
      <c r="L972" s="28">
        <f t="shared" si="29"/>
        <v>4076.32</v>
      </c>
      <c r="M972" s="123">
        <v>0</v>
      </c>
      <c r="N972" s="3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</row>
    <row r="973" spans="1:55" ht="15">
      <c r="A973" s="68" t="s">
        <v>201</v>
      </c>
      <c r="B973" s="88">
        <f t="shared" si="28"/>
        <v>1</v>
      </c>
      <c r="C973" s="26">
        <v>26851</v>
      </c>
      <c r="D973" s="26" t="s">
        <v>797</v>
      </c>
      <c r="E973" s="89" t="s">
        <v>799</v>
      </c>
      <c r="F973" s="128" t="s">
        <v>799</v>
      </c>
      <c r="G973" s="89">
        <v>30039127</v>
      </c>
      <c r="H973" s="129">
        <v>41621</v>
      </c>
      <c r="I973" s="27">
        <v>41621</v>
      </c>
      <c r="J973" s="28">
        <v>-9005.29</v>
      </c>
      <c r="K973" s="130" t="s">
        <v>204</v>
      </c>
      <c r="L973" s="28">
        <f t="shared" si="29"/>
        <v>9005.29</v>
      </c>
      <c r="M973" s="123">
        <v>0</v>
      </c>
      <c r="N973" s="3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</row>
    <row r="974" spans="1:55" ht="15">
      <c r="A974" s="68" t="s">
        <v>201</v>
      </c>
      <c r="B974" s="88">
        <f t="shared" si="28"/>
        <v>1</v>
      </c>
      <c r="C974" s="26">
        <v>26851</v>
      </c>
      <c r="D974" s="26" t="s">
        <v>797</v>
      </c>
      <c r="E974" s="89" t="s">
        <v>800</v>
      </c>
      <c r="F974" s="128" t="s">
        <v>800</v>
      </c>
      <c r="G974" s="89">
        <v>30038835</v>
      </c>
      <c r="H974" s="129">
        <v>41585</v>
      </c>
      <c r="I974" s="27">
        <v>41585</v>
      </c>
      <c r="J974" s="28">
        <v>-8551.48</v>
      </c>
      <c r="K974" s="130" t="s">
        <v>204</v>
      </c>
      <c r="L974" s="28">
        <f t="shared" si="29"/>
        <v>8551.48</v>
      </c>
      <c r="M974" s="123">
        <v>0</v>
      </c>
      <c r="N974" s="3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</row>
    <row r="975" spans="1:55" ht="15">
      <c r="A975" s="68" t="s">
        <v>201</v>
      </c>
      <c r="B975" s="88">
        <f t="shared" si="28"/>
        <v>1</v>
      </c>
      <c r="C975" s="26">
        <v>26851</v>
      </c>
      <c r="D975" s="26" t="s">
        <v>797</v>
      </c>
      <c r="E975" s="89" t="s">
        <v>801</v>
      </c>
      <c r="F975" s="128" t="s">
        <v>801</v>
      </c>
      <c r="G975" s="89">
        <v>30038558</v>
      </c>
      <c r="H975" s="129">
        <v>41555</v>
      </c>
      <c r="I975" s="27">
        <v>41555</v>
      </c>
      <c r="J975" s="28">
        <v>-2155.91</v>
      </c>
      <c r="K975" s="130" t="s">
        <v>204</v>
      </c>
      <c r="L975" s="28">
        <f t="shared" si="29"/>
        <v>2155.91</v>
      </c>
      <c r="M975" s="123">
        <v>0</v>
      </c>
      <c r="N975" s="3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</row>
    <row r="976" spans="1:55" ht="15">
      <c r="A976" s="68" t="s">
        <v>201</v>
      </c>
      <c r="B976" s="88">
        <f t="shared" si="28"/>
        <v>1</v>
      </c>
      <c r="C976" s="26">
        <v>28419</v>
      </c>
      <c r="D976" s="26" t="s">
        <v>802</v>
      </c>
      <c r="E976" s="89" t="s">
        <v>805</v>
      </c>
      <c r="F976" s="128" t="s">
        <v>204</v>
      </c>
      <c r="G976" s="89">
        <v>30039066</v>
      </c>
      <c r="H976" s="129">
        <v>41599</v>
      </c>
      <c r="I976" s="27">
        <v>41613</v>
      </c>
      <c r="J976" s="28">
        <v>-5130</v>
      </c>
      <c r="K976" s="130" t="s">
        <v>204</v>
      </c>
      <c r="L976" s="28">
        <f t="shared" si="29"/>
        <v>5130</v>
      </c>
      <c r="M976" s="123">
        <v>14</v>
      </c>
      <c r="N976" s="3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</row>
    <row r="977" spans="1:55" ht="15">
      <c r="A977" s="68" t="s">
        <v>201</v>
      </c>
      <c r="B977" s="88">
        <f t="shared" si="28"/>
        <v>1</v>
      </c>
      <c r="C977" s="26">
        <v>28419</v>
      </c>
      <c r="D977" s="26" t="s">
        <v>802</v>
      </c>
      <c r="E977" s="89" t="s">
        <v>806</v>
      </c>
      <c r="F977" s="128" t="s">
        <v>204</v>
      </c>
      <c r="G977" s="89">
        <v>30039144</v>
      </c>
      <c r="H977" s="129">
        <v>41613</v>
      </c>
      <c r="I977" s="27">
        <v>41627</v>
      </c>
      <c r="J977" s="28">
        <v>-4680</v>
      </c>
      <c r="K977" s="130" t="s">
        <v>204</v>
      </c>
      <c r="L977" s="28">
        <f t="shared" si="29"/>
        <v>4680</v>
      </c>
      <c r="M977" s="123">
        <v>14</v>
      </c>
      <c r="N977" s="3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</row>
    <row r="978" spans="1:55" ht="15">
      <c r="A978" s="68" t="s">
        <v>201</v>
      </c>
      <c r="B978" s="88">
        <f t="shared" si="28"/>
        <v>1</v>
      </c>
      <c r="C978" s="26">
        <v>29203</v>
      </c>
      <c r="D978" s="26" t="s">
        <v>809</v>
      </c>
      <c r="E978" s="89" t="s">
        <v>810</v>
      </c>
      <c r="F978" s="128" t="s">
        <v>204</v>
      </c>
      <c r="G978" s="89">
        <v>30038710</v>
      </c>
      <c r="H978" s="129">
        <v>41565</v>
      </c>
      <c r="I978" s="27">
        <v>41578</v>
      </c>
      <c r="J978" s="28">
        <v>-56.75</v>
      </c>
      <c r="K978" s="130" t="s">
        <v>204</v>
      </c>
      <c r="L978" s="28">
        <f t="shared" si="29"/>
        <v>56.75</v>
      </c>
      <c r="M978" s="123">
        <v>13</v>
      </c>
      <c r="N978" s="3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</row>
    <row r="979" spans="1:55" ht="15">
      <c r="A979" s="68" t="s">
        <v>201</v>
      </c>
      <c r="B979" s="88">
        <f t="shared" si="28"/>
        <v>1</v>
      </c>
      <c r="C979" s="26">
        <v>29203</v>
      </c>
      <c r="D979" s="26" t="s">
        <v>809</v>
      </c>
      <c r="E979" s="89" t="s">
        <v>811</v>
      </c>
      <c r="F979" s="128" t="s">
        <v>204</v>
      </c>
      <c r="G979" s="89">
        <v>30038711</v>
      </c>
      <c r="H979" s="129">
        <v>41565</v>
      </c>
      <c r="I979" s="27">
        <v>41578</v>
      </c>
      <c r="J979" s="28">
        <v>-438.05</v>
      </c>
      <c r="K979" s="130" t="s">
        <v>204</v>
      </c>
      <c r="L979" s="28">
        <f t="shared" si="29"/>
        <v>438.05</v>
      </c>
      <c r="M979" s="123">
        <v>13</v>
      </c>
      <c r="N979" s="3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</row>
    <row r="980" spans="1:55" ht="15">
      <c r="A980" s="68" t="s">
        <v>201</v>
      </c>
      <c r="B980" s="88">
        <f t="shared" si="28"/>
        <v>1</v>
      </c>
      <c r="C980" s="26">
        <v>29203</v>
      </c>
      <c r="D980" s="26" t="s">
        <v>809</v>
      </c>
      <c r="E980" s="89" t="s">
        <v>812</v>
      </c>
      <c r="F980" s="128" t="s">
        <v>204</v>
      </c>
      <c r="G980" s="89">
        <v>30038713</v>
      </c>
      <c r="H980" s="129">
        <v>41565</v>
      </c>
      <c r="I980" s="27">
        <v>41578</v>
      </c>
      <c r="J980" s="28">
        <v>-86.55</v>
      </c>
      <c r="K980" s="130" t="s">
        <v>204</v>
      </c>
      <c r="L980" s="28">
        <f t="shared" si="29"/>
        <v>86.55</v>
      </c>
      <c r="M980" s="123">
        <v>13</v>
      </c>
      <c r="N980" s="3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</row>
    <row r="981" spans="1:55" ht="15">
      <c r="A981" s="68" t="s">
        <v>201</v>
      </c>
      <c r="B981" s="88">
        <f t="shared" si="28"/>
        <v>1</v>
      </c>
      <c r="C981" s="26">
        <v>29203</v>
      </c>
      <c r="D981" s="26" t="s">
        <v>809</v>
      </c>
      <c r="E981" s="89" t="s">
        <v>813</v>
      </c>
      <c r="F981" s="128" t="s">
        <v>204</v>
      </c>
      <c r="G981" s="89">
        <v>30038712</v>
      </c>
      <c r="H981" s="129">
        <v>41565</v>
      </c>
      <c r="I981" s="27">
        <v>41578</v>
      </c>
      <c r="J981" s="28">
        <v>-64.8</v>
      </c>
      <c r="K981" s="130" t="s">
        <v>204</v>
      </c>
      <c r="L981" s="28">
        <f t="shared" si="29"/>
        <v>64.8</v>
      </c>
      <c r="M981" s="123">
        <v>13</v>
      </c>
      <c r="N981" s="3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</row>
    <row r="982" spans="1:55" ht="15">
      <c r="A982" s="68" t="s">
        <v>201</v>
      </c>
      <c r="B982" s="88">
        <f t="shared" si="28"/>
        <v>1</v>
      </c>
      <c r="C982" s="26">
        <v>29203</v>
      </c>
      <c r="D982" s="26" t="s">
        <v>809</v>
      </c>
      <c r="E982" s="89" t="s">
        <v>814</v>
      </c>
      <c r="F982" s="128" t="s">
        <v>204</v>
      </c>
      <c r="G982" s="89">
        <v>30038714</v>
      </c>
      <c r="H982" s="129">
        <v>41565</v>
      </c>
      <c r="I982" s="27">
        <v>41578</v>
      </c>
      <c r="J982" s="28">
        <v>-118.08</v>
      </c>
      <c r="K982" s="130" t="s">
        <v>204</v>
      </c>
      <c r="L982" s="28">
        <f t="shared" si="29"/>
        <v>118.08</v>
      </c>
      <c r="M982" s="123">
        <v>13</v>
      </c>
      <c r="N982" s="3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</row>
    <row r="983" spans="1:55" ht="15">
      <c r="A983" s="68" t="s">
        <v>201</v>
      </c>
      <c r="B983" s="88">
        <f t="shared" si="28"/>
        <v>1</v>
      </c>
      <c r="C983" s="26">
        <v>29203</v>
      </c>
      <c r="D983" s="26" t="s">
        <v>809</v>
      </c>
      <c r="E983" s="89" t="s">
        <v>815</v>
      </c>
      <c r="F983" s="128" t="s">
        <v>204</v>
      </c>
      <c r="G983" s="89">
        <v>30038574</v>
      </c>
      <c r="H983" s="129">
        <v>41552</v>
      </c>
      <c r="I983" s="27">
        <v>41564</v>
      </c>
      <c r="J983" s="28">
        <v>-34.44</v>
      </c>
      <c r="K983" s="130" t="s">
        <v>204</v>
      </c>
      <c r="L983" s="28">
        <f t="shared" si="29"/>
        <v>34.44</v>
      </c>
      <c r="M983" s="123">
        <v>12</v>
      </c>
      <c r="N983" s="3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</row>
    <row r="984" spans="1:55" ht="15">
      <c r="A984" s="68" t="s">
        <v>201</v>
      </c>
      <c r="B984" s="88">
        <f t="shared" si="28"/>
        <v>1</v>
      </c>
      <c r="C984" s="26">
        <v>29203</v>
      </c>
      <c r="D984" s="26" t="s">
        <v>809</v>
      </c>
      <c r="E984" s="89" t="s">
        <v>816</v>
      </c>
      <c r="F984" s="128" t="s">
        <v>204</v>
      </c>
      <c r="G984" s="89">
        <v>30038576</v>
      </c>
      <c r="H984" s="129">
        <v>41552</v>
      </c>
      <c r="I984" s="27">
        <v>41564</v>
      </c>
      <c r="J984" s="28">
        <v>-224.14</v>
      </c>
      <c r="K984" s="130" t="s">
        <v>204</v>
      </c>
      <c r="L984" s="28">
        <f t="shared" si="29"/>
        <v>224.14</v>
      </c>
      <c r="M984" s="123">
        <v>12</v>
      </c>
      <c r="N984" s="3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</row>
    <row r="985" spans="1:55" ht="15">
      <c r="A985" s="68" t="s">
        <v>201</v>
      </c>
      <c r="B985" s="88">
        <f t="shared" si="28"/>
        <v>1</v>
      </c>
      <c r="C985" s="26">
        <v>29203</v>
      </c>
      <c r="D985" s="26" t="s">
        <v>809</v>
      </c>
      <c r="E985" s="89" t="s">
        <v>817</v>
      </c>
      <c r="F985" s="128" t="s">
        <v>204</v>
      </c>
      <c r="G985" s="89">
        <v>30038577</v>
      </c>
      <c r="H985" s="129">
        <v>41552</v>
      </c>
      <c r="I985" s="27">
        <v>41564</v>
      </c>
      <c r="J985" s="28">
        <v>-342.22</v>
      </c>
      <c r="K985" s="130" t="s">
        <v>204</v>
      </c>
      <c r="L985" s="28">
        <f t="shared" si="29"/>
        <v>342.22</v>
      </c>
      <c r="M985" s="123">
        <v>12</v>
      </c>
      <c r="N985" s="3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</row>
    <row r="986" spans="1:55" ht="15">
      <c r="A986" s="68" t="s">
        <v>201</v>
      </c>
      <c r="B986" s="88">
        <f t="shared" si="28"/>
        <v>1</v>
      </c>
      <c r="C986" s="26">
        <v>29203</v>
      </c>
      <c r="D986" s="26" t="s">
        <v>809</v>
      </c>
      <c r="E986" s="89" t="s">
        <v>818</v>
      </c>
      <c r="F986" s="128" t="s">
        <v>204</v>
      </c>
      <c r="G986" s="89">
        <v>30038578</v>
      </c>
      <c r="H986" s="129">
        <v>41552</v>
      </c>
      <c r="I986" s="27">
        <v>41564</v>
      </c>
      <c r="J986" s="28">
        <v>-135.3</v>
      </c>
      <c r="K986" s="130" t="s">
        <v>204</v>
      </c>
      <c r="L986" s="28">
        <f t="shared" si="29"/>
        <v>135.3</v>
      </c>
      <c r="M986" s="123">
        <v>12</v>
      </c>
      <c r="N986" s="3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</row>
    <row r="987" spans="1:55" ht="15">
      <c r="A987" s="68" t="s">
        <v>201</v>
      </c>
      <c r="B987" s="88">
        <f t="shared" si="28"/>
        <v>1</v>
      </c>
      <c r="C987" s="26">
        <v>29203</v>
      </c>
      <c r="D987" s="26" t="s">
        <v>809</v>
      </c>
      <c r="E987" s="89" t="s">
        <v>819</v>
      </c>
      <c r="F987" s="128" t="s">
        <v>204</v>
      </c>
      <c r="G987" s="89">
        <v>30038575</v>
      </c>
      <c r="H987" s="129">
        <v>41552</v>
      </c>
      <c r="I987" s="27">
        <v>41564</v>
      </c>
      <c r="J987" s="28">
        <v>-64.8</v>
      </c>
      <c r="K987" s="130" t="s">
        <v>204</v>
      </c>
      <c r="L987" s="28">
        <f t="shared" si="29"/>
        <v>64.8</v>
      </c>
      <c r="M987" s="123">
        <v>12</v>
      </c>
      <c r="N987" s="3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</row>
    <row r="988" spans="1:55" ht="15">
      <c r="A988" s="68" t="s">
        <v>201</v>
      </c>
      <c r="B988" s="88">
        <f t="shared" si="28"/>
        <v>1</v>
      </c>
      <c r="C988" s="26">
        <v>29203</v>
      </c>
      <c r="D988" s="26" t="s">
        <v>809</v>
      </c>
      <c r="E988" s="89" t="s">
        <v>820</v>
      </c>
      <c r="F988" s="128" t="s">
        <v>204</v>
      </c>
      <c r="G988" s="89">
        <v>30038581</v>
      </c>
      <c r="H988" s="129">
        <v>41552</v>
      </c>
      <c r="I988" s="27">
        <v>41564</v>
      </c>
      <c r="J988" s="28">
        <v>-433.9</v>
      </c>
      <c r="K988" s="130" t="s">
        <v>204</v>
      </c>
      <c r="L988" s="28">
        <f t="shared" si="29"/>
        <v>433.9</v>
      </c>
      <c r="M988" s="123">
        <v>12</v>
      </c>
      <c r="N988" s="3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</row>
    <row r="989" spans="1:55" ht="15">
      <c r="A989" s="68" t="s">
        <v>201</v>
      </c>
      <c r="B989" s="88">
        <f aca="true" t="shared" si="30" ref="B989:B1052">IF(C989&gt;0,1,0)</f>
        <v>1</v>
      </c>
      <c r="C989" s="26">
        <v>29203</v>
      </c>
      <c r="D989" s="26" t="s">
        <v>809</v>
      </c>
      <c r="E989" s="89" t="s">
        <v>821</v>
      </c>
      <c r="F989" s="128" t="s">
        <v>204</v>
      </c>
      <c r="G989" s="89">
        <v>30038579</v>
      </c>
      <c r="H989" s="129">
        <v>41552</v>
      </c>
      <c r="I989" s="27">
        <v>41564</v>
      </c>
      <c r="J989" s="28">
        <v>-64.8</v>
      </c>
      <c r="K989" s="130" t="s">
        <v>204</v>
      </c>
      <c r="L989" s="28">
        <f t="shared" si="29"/>
        <v>64.8</v>
      </c>
      <c r="M989" s="123">
        <v>12</v>
      </c>
      <c r="N989" s="3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</row>
    <row r="990" spans="1:55" ht="15">
      <c r="A990" s="68" t="s">
        <v>201</v>
      </c>
      <c r="B990" s="88">
        <f t="shared" si="30"/>
        <v>1</v>
      </c>
      <c r="C990" s="26">
        <v>29203</v>
      </c>
      <c r="D990" s="26" t="s">
        <v>809</v>
      </c>
      <c r="E990" s="89" t="s">
        <v>822</v>
      </c>
      <c r="F990" s="128" t="s">
        <v>204</v>
      </c>
      <c r="G990" s="89">
        <v>30038580</v>
      </c>
      <c r="H990" s="129">
        <v>41552</v>
      </c>
      <c r="I990" s="27">
        <v>41564</v>
      </c>
      <c r="J990" s="28">
        <v>-56.75</v>
      </c>
      <c r="K990" s="130" t="s">
        <v>204</v>
      </c>
      <c r="L990" s="28">
        <f aca="true" t="shared" si="31" ref="L990:L1053">J990*-1</f>
        <v>56.75</v>
      </c>
      <c r="M990" s="123">
        <v>12</v>
      </c>
      <c r="N990" s="3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</row>
    <row r="991" spans="1:55" ht="15">
      <c r="A991" s="68" t="s">
        <v>201</v>
      </c>
      <c r="B991" s="88">
        <f t="shared" si="30"/>
        <v>1</v>
      </c>
      <c r="C991" s="26">
        <v>29203</v>
      </c>
      <c r="D991" s="26" t="s">
        <v>809</v>
      </c>
      <c r="E991" s="89" t="s">
        <v>824</v>
      </c>
      <c r="F991" s="128" t="s">
        <v>204</v>
      </c>
      <c r="G991" s="89">
        <v>30038715</v>
      </c>
      <c r="H991" s="129">
        <v>41565</v>
      </c>
      <c r="I991" s="27">
        <v>41578</v>
      </c>
      <c r="J991" s="28">
        <v>-64.8</v>
      </c>
      <c r="K991" s="130" t="s">
        <v>204</v>
      </c>
      <c r="L991" s="28">
        <f t="shared" si="31"/>
        <v>64.8</v>
      </c>
      <c r="M991" s="123">
        <v>13</v>
      </c>
      <c r="N991" s="3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</row>
    <row r="992" spans="1:55" ht="15">
      <c r="A992" s="68" t="s">
        <v>201</v>
      </c>
      <c r="B992" s="88">
        <f t="shared" si="30"/>
        <v>1</v>
      </c>
      <c r="C992" s="26">
        <v>29203</v>
      </c>
      <c r="D992" s="26" t="s">
        <v>809</v>
      </c>
      <c r="E992" s="89" t="s">
        <v>825</v>
      </c>
      <c r="F992" s="128" t="s">
        <v>204</v>
      </c>
      <c r="G992" s="89">
        <v>30039013</v>
      </c>
      <c r="H992" s="129">
        <v>41593</v>
      </c>
      <c r="I992" s="27">
        <v>41606</v>
      </c>
      <c r="J992" s="28">
        <v>-201.24</v>
      </c>
      <c r="K992" s="130" t="s">
        <v>204</v>
      </c>
      <c r="L992" s="28">
        <f t="shared" si="31"/>
        <v>201.24</v>
      </c>
      <c r="M992" s="123">
        <v>13</v>
      </c>
      <c r="N992" s="3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</row>
    <row r="993" spans="1:55" ht="15">
      <c r="A993" s="68" t="s">
        <v>201</v>
      </c>
      <c r="B993" s="88">
        <f t="shared" si="30"/>
        <v>1</v>
      </c>
      <c r="C993" s="26">
        <v>29203</v>
      </c>
      <c r="D993" s="26" t="s">
        <v>809</v>
      </c>
      <c r="E993" s="89" t="s">
        <v>826</v>
      </c>
      <c r="F993" s="128" t="s">
        <v>204</v>
      </c>
      <c r="G993" s="89">
        <v>30039016</v>
      </c>
      <c r="H993" s="129">
        <v>41593</v>
      </c>
      <c r="I993" s="27">
        <v>41606</v>
      </c>
      <c r="J993" s="28">
        <v>-362.85</v>
      </c>
      <c r="K993" s="130" t="s">
        <v>204</v>
      </c>
      <c r="L993" s="28">
        <f t="shared" si="31"/>
        <v>362.85</v>
      </c>
      <c r="M993" s="123">
        <v>13</v>
      </c>
      <c r="N993" s="3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</row>
    <row r="994" spans="1:55" ht="15">
      <c r="A994" s="68" t="s">
        <v>201</v>
      </c>
      <c r="B994" s="88">
        <f t="shared" si="30"/>
        <v>1</v>
      </c>
      <c r="C994" s="26">
        <v>29203</v>
      </c>
      <c r="D994" s="26" t="s">
        <v>809</v>
      </c>
      <c r="E994" s="89" t="s">
        <v>827</v>
      </c>
      <c r="F994" s="128" t="s">
        <v>204</v>
      </c>
      <c r="G994" s="89">
        <v>30039014</v>
      </c>
      <c r="H994" s="129">
        <v>41593</v>
      </c>
      <c r="I994" s="27">
        <v>41606</v>
      </c>
      <c r="J994" s="28">
        <v>-325.34</v>
      </c>
      <c r="K994" s="130" t="s">
        <v>204</v>
      </c>
      <c r="L994" s="28">
        <f t="shared" si="31"/>
        <v>325.34</v>
      </c>
      <c r="M994" s="123">
        <v>13</v>
      </c>
      <c r="N994" s="3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</row>
    <row r="995" spans="1:55" ht="15">
      <c r="A995" s="68" t="s">
        <v>201</v>
      </c>
      <c r="B995" s="88">
        <f t="shared" si="30"/>
        <v>1</v>
      </c>
      <c r="C995" s="26">
        <v>29203</v>
      </c>
      <c r="D995" s="26" t="s">
        <v>809</v>
      </c>
      <c r="E995" s="89" t="s">
        <v>828</v>
      </c>
      <c r="F995" s="128" t="s">
        <v>204</v>
      </c>
      <c r="G995" s="89">
        <v>30039015</v>
      </c>
      <c r="H995" s="129">
        <v>41593</v>
      </c>
      <c r="I995" s="27">
        <v>41606</v>
      </c>
      <c r="J995" s="28">
        <v>-22.7</v>
      </c>
      <c r="K995" s="130" t="s">
        <v>204</v>
      </c>
      <c r="L995" s="28">
        <f t="shared" si="31"/>
        <v>22.7</v>
      </c>
      <c r="M995" s="123">
        <v>13</v>
      </c>
      <c r="N995" s="3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</row>
    <row r="996" spans="1:55" ht="15">
      <c r="A996" s="68" t="s">
        <v>201</v>
      </c>
      <c r="B996" s="88">
        <f t="shared" si="30"/>
        <v>1</v>
      </c>
      <c r="C996" s="26">
        <v>34835</v>
      </c>
      <c r="D996" s="26" t="s">
        <v>829</v>
      </c>
      <c r="E996" s="89" t="s">
        <v>830</v>
      </c>
      <c r="F996" s="128" t="s">
        <v>204</v>
      </c>
      <c r="G996" s="89">
        <v>30039152</v>
      </c>
      <c r="H996" s="129">
        <v>41621</v>
      </c>
      <c r="I996" s="27">
        <v>41627</v>
      </c>
      <c r="J996" s="28">
        <v>-541.2</v>
      </c>
      <c r="K996" s="130" t="s">
        <v>204</v>
      </c>
      <c r="L996" s="28">
        <f t="shared" si="31"/>
        <v>541.2</v>
      </c>
      <c r="M996" s="123">
        <v>6</v>
      </c>
      <c r="N996" s="3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</row>
    <row r="997" spans="1:55" ht="15">
      <c r="A997" s="68" t="s">
        <v>201</v>
      </c>
      <c r="B997" s="88">
        <f t="shared" si="30"/>
        <v>1</v>
      </c>
      <c r="C997" s="26">
        <v>44232</v>
      </c>
      <c r="D997" s="26" t="s">
        <v>835</v>
      </c>
      <c r="E997" s="89" t="s">
        <v>836</v>
      </c>
      <c r="F997" s="128" t="s">
        <v>204</v>
      </c>
      <c r="G997" s="89">
        <v>30038718</v>
      </c>
      <c r="H997" s="129">
        <v>41565</v>
      </c>
      <c r="I997" s="27">
        <v>41578</v>
      </c>
      <c r="J997" s="28">
        <v>-63.1</v>
      </c>
      <c r="K997" s="130" t="s">
        <v>204</v>
      </c>
      <c r="L997" s="28">
        <f t="shared" si="31"/>
        <v>63.1</v>
      </c>
      <c r="M997" s="123">
        <v>13</v>
      </c>
      <c r="N997" s="3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</row>
    <row r="998" spans="1:55" ht="15">
      <c r="A998" s="68" t="s">
        <v>201</v>
      </c>
      <c r="B998" s="88">
        <f t="shared" si="30"/>
        <v>1</v>
      </c>
      <c r="C998" s="26">
        <v>51839</v>
      </c>
      <c r="D998" s="26" t="s">
        <v>837</v>
      </c>
      <c r="E998" s="89" t="s">
        <v>839</v>
      </c>
      <c r="F998" s="128" t="s">
        <v>204</v>
      </c>
      <c r="G998" s="89">
        <v>30039038</v>
      </c>
      <c r="H998" s="129">
        <v>41592</v>
      </c>
      <c r="I998" s="27">
        <v>41606</v>
      </c>
      <c r="J998" s="28">
        <v>-3942.15</v>
      </c>
      <c r="K998" s="130" t="s">
        <v>204</v>
      </c>
      <c r="L998" s="28">
        <f t="shared" si="31"/>
        <v>3942.15</v>
      </c>
      <c r="M998" s="123">
        <v>14</v>
      </c>
      <c r="N998" s="3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</row>
    <row r="999" spans="1:55" ht="15">
      <c r="A999" s="68" t="s">
        <v>201</v>
      </c>
      <c r="B999" s="88">
        <f t="shared" si="30"/>
        <v>1</v>
      </c>
      <c r="C999" s="26">
        <v>60452</v>
      </c>
      <c r="D999" s="26" t="s">
        <v>843</v>
      </c>
      <c r="E999" s="89" t="s">
        <v>846</v>
      </c>
      <c r="F999" s="128" t="s">
        <v>204</v>
      </c>
      <c r="G999" s="89">
        <v>30039146</v>
      </c>
      <c r="H999" s="129">
        <v>41621</v>
      </c>
      <c r="I999" s="27">
        <v>41627</v>
      </c>
      <c r="J999" s="28">
        <v>-489.6</v>
      </c>
      <c r="K999" s="130" t="s">
        <v>204</v>
      </c>
      <c r="L999" s="28">
        <f t="shared" si="31"/>
        <v>489.6</v>
      </c>
      <c r="M999" s="123">
        <v>6</v>
      </c>
      <c r="N999" s="3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</row>
    <row r="1000" spans="1:55" ht="15">
      <c r="A1000" s="68" t="s">
        <v>201</v>
      </c>
      <c r="B1000" s="88">
        <f t="shared" si="30"/>
        <v>1</v>
      </c>
      <c r="C1000" s="26">
        <v>80467</v>
      </c>
      <c r="D1000" s="26" t="s">
        <v>847</v>
      </c>
      <c r="E1000" s="89" t="s">
        <v>848</v>
      </c>
      <c r="F1000" s="128" t="s">
        <v>204</v>
      </c>
      <c r="G1000" s="89">
        <v>30038465</v>
      </c>
      <c r="H1000" s="129">
        <v>41545</v>
      </c>
      <c r="I1000" s="27">
        <v>41550</v>
      </c>
      <c r="J1000" s="28">
        <v>-145.94</v>
      </c>
      <c r="K1000" s="130" t="s">
        <v>204</v>
      </c>
      <c r="L1000" s="28">
        <f t="shared" si="31"/>
        <v>145.94</v>
      </c>
      <c r="M1000" s="123">
        <v>5</v>
      </c>
      <c r="N1000" s="3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</row>
    <row r="1001" spans="1:55" ht="15">
      <c r="A1001" s="68" t="s">
        <v>201</v>
      </c>
      <c r="B1001" s="88">
        <f t="shared" si="30"/>
        <v>1</v>
      </c>
      <c r="C1001" s="26">
        <v>80467</v>
      </c>
      <c r="D1001" s="26" t="s">
        <v>847</v>
      </c>
      <c r="E1001" s="89" t="s">
        <v>849</v>
      </c>
      <c r="F1001" s="128" t="s">
        <v>204</v>
      </c>
      <c r="G1001" s="89">
        <v>30038787</v>
      </c>
      <c r="H1001" s="129">
        <v>41577</v>
      </c>
      <c r="I1001" s="27">
        <v>41585</v>
      </c>
      <c r="J1001" s="28">
        <v>-48.65</v>
      </c>
      <c r="K1001" s="130" t="s">
        <v>204</v>
      </c>
      <c r="L1001" s="28">
        <f t="shared" si="31"/>
        <v>48.65</v>
      </c>
      <c r="M1001" s="123">
        <v>8</v>
      </c>
      <c r="N1001" s="3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</row>
    <row r="1002" spans="1:55" ht="15">
      <c r="A1002" s="68" t="s">
        <v>201</v>
      </c>
      <c r="B1002" s="88">
        <f t="shared" si="30"/>
        <v>1</v>
      </c>
      <c r="C1002" s="26">
        <v>80467</v>
      </c>
      <c r="D1002" s="26" t="s">
        <v>847</v>
      </c>
      <c r="E1002" s="89" t="s">
        <v>850</v>
      </c>
      <c r="F1002" s="128" t="s">
        <v>204</v>
      </c>
      <c r="G1002" s="89">
        <v>30038782</v>
      </c>
      <c r="H1002" s="129">
        <v>41577</v>
      </c>
      <c r="I1002" s="27">
        <v>41585</v>
      </c>
      <c r="J1002" s="28">
        <v>-150</v>
      </c>
      <c r="K1002" s="130" t="s">
        <v>204</v>
      </c>
      <c r="L1002" s="28">
        <f t="shared" si="31"/>
        <v>150</v>
      </c>
      <c r="M1002" s="123">
        <v>8</v>
      </c>
      <c r="N1002" s="3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</row>
    <row r="1003" spans="1:55" ht="15">
      <c r="A1003" s="68" t="s">
        <v>201</v>
      </c>
      <c r="B1003" s="88">
        <f t="shared" si="30"/>
        <v>1</v>
      </c>
      <c r="C1003" s="26">
        <v>89122</v>
      </c>
      <c r="D1003" s="26" t="s">
        <v>851</v>
      </c>
      <c r="E1003" s="89" t="s">
        <v>852</v>
      </c>
      <c r="F1003" s="128" t="s">
        <v>204</v>
      </c>
      <c r="G1003" s="89">
        <v>30038564</v>
      </c>
      <c r="H1003" s="129">
        <v>41550</v>
      </c>
      <c r="I1003" s="27">
        <v>41557</v>
      </c>
      <c r="J1003" s="28">
        <v>-1223.48</v>
      </c>
      <c r="K1003" s="130" t="s">
        <v>204</v>
      </c>
      <c r="L1003" s="28">
        <f t="shared" si="31"/>
        <v>1223.48</v>
      </c>
      <c r="M1003" s="123">
        <v>7</v>
      </c>
      <c r="N1003" s="3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</row>
    <row r="1004" spans="1:55" ht="15">
      <c r="A1004" s="68" t="s">
        <v>201</v>
      </c>
      <c r="B1004" s="88">
        <f t="shared" si="30"/>
        <v>1</v>
      </c>
      <c r="C1004" s="26">
        <v>89122</v>
      </c>
      <c r="D1004" s="26" t="s">
        <v>851</v>
      </c>
      <c r="E1004" s="89" t="s">
        <v>853</v>
      </c>
      <c r="F1004" s="128" t="s">
        <v>204</v>
      </c>
      <c r="G1004" s="89">
        <v>30038884</v>
      </c>
      <c r="H1004" s="129">
        <v>41585</v>
      </c>
      <c r="I1004" s="27">
        <v>41592</v>
      </c>
      <c r="J1004" s="28">
        <v>-1055.08</v>
      </c>
      <c r="K1004" s="130" t="s">
        <v>204</v>
      </c>
      <c r="L1004" s="28">
        <f t="shared" si="31"/>
        <v>1055.08</v>
      </c>
      <c r="M1004" s="123">
        <v>7</v>
      </c>
      <c r="N1004" s="3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</row>
    <row r="1005" spans="1:55" ht="15">
      <c r="A1005" s="68" t="s">
        <v>201</v>
      </c>
      <c r="B1005" s="88">
        <f t="shared" si="30"/>
        <v>1</v>
      </c>
      <c r="C1005" s="26">
        <v>89122</v>
      </c>
      <c r="D1005" s="26" t="s">
        <v>851</v>
      </c>
      <c r="E1005" s="89" t="s">
        <v>854</v>
      </c>
      <c r="F1005" s="128" t="s">
        <v>204</v>
      </c>
      <c r="G1005" s="89">
        <v>30039181</v>
      </c>
      <c r="H1005" s="129">
        <v>41618</v>
      </c>
      <c r="I1005" s="27">
        <v>41627</v>
      </c>
      <c r="J1005" s="28">
        <v>-1198.66</v>
      </c>
      <c r="K1005" s="130" t="s">
        <v>204</v>
      </c>
      <c r="L1005" s="28">
        <f t="shared" si="31"/>
        <v>1198.66</v>
      </c>
      <c r="M1005" s="123">
        <v>9</v>
      </c>
      <c r="N1005" s="3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</row>
    <row r="1006" spans="1:55" ht="15">
      <c r="A1006" s="68" t="s">
        <v>201</v>
      </c>
      <c r="B1006" s="88">
        <f t="shared" si="30"/>
        <v>1</v>
      </c>
      <c r="C1006" s="26">
        <v>114915</v>
      </c>
      <c r="D1006" s="26" t="s">
        <v>857</v>
      </c>
      <c r="E1006" s="89" t="s">
        <v>859</v>
      </c>
      <c r="F1006" s="128" t="s">
        <v>204</v>
      </c>
      <c r="G1006" s="89">
        <v>30039021</v>
      </c>
      <c r="H1006" s="129">
        <v>41583</v>
      </c>
      <c r="I1006" s="27">
        <v>41582</v>
      </c>
      <c r="J1006" s="28">
        <v>-48.03</v>
      </c>
      <c r="K1006" s="130" t="s">
        <v>389</v>
      </c>
      <c r="L1006" s="28">
        <f t="shared" si="31"/>
        <v>48.03</v>
      </c>
      <c r="M1006" s="123">
        <v>-1</v>
      </c>
      <c r="N1006" s="3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</row>
    <row r="1007" spans="1:55" ht="15">
      <c r="A1007" s="68" t="s">
        <v>201</v>
      </c>
      <c r="B1007" s="88">
        <f t="shared" si="30"/>
        <v>1</v>
      </c>
      <c r="C1007" s="26">
        <v>114915</v>
      </c>
      <c r="D1007" s="26" t="s">
        <v>857</v>
      </c>
      <c r="E1007" s="89" t="s">
        <v>860</v>
      </c>
      <c r="F1007" s="128" t="s">
        <v>204</v>
      </c>
      <c r="G1007" s="89">
        <v>30038941</v>
      </c>
      <c r="H1007" s="129">
        <v>41583</v>
      </c>
      <c r="I1007" s="27">
        <v>41582</v>
      </c>
      <c r="J1007" s="28">
        <v>-304.43</v>
      </c>
      <c r="K1007" s="130" t="s">
        <v>389</v>
      </c>
      <c r="L1007" s="28">
        <f t="shared" si="31"/>
        <v>304.43</v>
      </c>
      <c r="M1007" s="123">
        <v>-1</v>
      </c>
      <c r="N1007" s="3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</row>
    <row r="1008" spans="1:55" ht="15">
      <c r="A1008" s="68" t="s">
        <v>201</v>
      </c>
      <c r="B1008" s="88">
        <f t="shared" si="30"/>
        <v>1</v>
      </c>
      <c r="C1008" s="26">
        <v>114915</v>
      </c>
      <c r="D1008" s="26" t="s">
        <v>857</v>
      </c>
      <c r="E1008" s="89" t="s">
        <v>861</v>
      </c>
      <c r="F1008" s="128" t="s">
        <v>204</v>
      </c>
      <c r="G1008" s="89">
        <v>30039022</v>
      </c>
      <c r="H1008" s="129">
        <v>41583</v>
      </c>
      <c r="I1008" s="27">
        <v>41582</v>
      </c>
      <c r="J1008" s="28">
        <v>-41.88</v>
      </c>
      <c r="K1008" s="130" t="s">
        <v>389</v>
      </c>
      <c r="L1008" s="28">
        <f t="shared" si="31"/>
        <v>41.88</v>
      </c>
      <c r="M1008" s="123">
        <v>-1</v>
      </c>
      <c r="N1008" s="3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</row>
    <row r="1009" spans="1:55" ht="15">
      <c r="A1009" s="68" t="s">
        <v>201</v>
      </c>
      <c r="B1009" s="88">
        <f t="shared" si="30"/>
        <v>1</v>
      </c>
      <c r="C1009" s="26">
        <v>119184</v>
      </c>
      <c r="D1009" s="26" t="s">
        <v>862</v>
      </c>
      <c r="E1009" s="89" t="s">
        <v>865</v>
      </c>
      <c r="F1009" s="128" t="s">
        <v>204</v>
      </c>
      <c r="G1009" s="89">
        <v>30039025</v>
      </c>
      <c r="H1009" s="129">
        <v>41593</v>
      </c>
      <c r="I1009" s="27">
        <v>41606</v>
      </c>
      <c r="J1009" s="28">
        <v>-153.75</v>
      </c>
      <c r="K1009" s="130" t="s">
        <v>204</v>
      </c>
      <c r="L1009" s="28">
        <f t="shared" si="31"/>
        <v>153.75</v>
      </c>
      <c r="M1009" s="123">
        <v>13</v>
      </c>
      <c r="N1009" s="3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</row>
    <row r="1010" spans="1:55" ht="15">
      <c r="A1010" s="68" t="s">
        <v>201</v>
      </c>
      <c r="B1010" s="88">
        <f t="shared" si="30"/>
        <v>1</v>
      </c>
      <c r="C1010" s="26">
        <v>119184</v>
      </c>
      <c r="D1010" s="26" t="s">
        <v>862</v>
      </c>
      <c r="E1010" s="89" t="s">
        <v>868</v>
      </c>
      <c r="F1010" s="128" t="s">
        <v>204</v>
      </c>
      <c r="G1010" s="89">
        <v>30039158</v>
      </c>
      <c r="H1010" s="129">
        <v>41613</v>
      </c>
      <c r="I1010" s="27">
        <v>41627</v>
      </c>
      <c r="J1010" s="28">
        <v>-512.3</v>
      </c>
      <c r="K1010" s="130" t="s">
        <v>204</v>
      </c>
      <c r="L1010" s="28">
        <f t="shared" si="31"/>
        <v>512.3</v>
      </c>
      <c r="M1010" s="123">
        <v>14</v>
      </c>
      <c r="N1010" s="3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</row>
    <row r="1011" spans="1:55" ht="15">
      <c r="A1011" s="68" t="s">
        <v>201</v>
      </c>
      <c r="B1011" s="88">
        <f t="shared" si="30"/>
        <v>1</v>
      </c>
      <c r="C1011" s="26">
        <v>123247</v>
      </c>
      <c r="D1011" s="26" t="s">
        <v>870</v>
      </c>
      <c r="E1011" s="89" t="s">
        <v>871</v>
      </c>
      <c r="F1011" s="128" t="s">
        <v>204</v>
      </c>
      <c r="G1011" s="89">
        <v>30038779</v>
      </c>
      <c r="H1011" s="129">
        <v>41577</v>
      </c>
      <c r="I1011" s="27">
        <v>41585</v>
      </c>
      <c r="J1011" s="28">
        <v>-424.99</v>
      </c>
      <c r="K1011" s="130" t="s">
        <v>204</v>
      </c>
      <c r="L1011" s="28">
        <f t="shared" si="31"/>
        <v>424.99</v>
      </c>
      <c r="M1011" s="123">
        <v>8</v>
      </c>
      <c r="N1011" s="3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</row>
    <row r="1012" spans="1:55" ht="15">
      <c r="A1012" s="68" t="s">
        <v>201</v>
      </c>
      <c r="B1012" s="88">
        <f t="shared" si="30"/>
        <v>1</v>
      </c>
      <c r="C1012" s="26">
        <v>123780</v>
      </c>
      <c r="D1012" s="26" t="s">
        <v>872</v>
      </c>
      <c r="E1012" s="89" t="s">
        <v>873</v>
      </c>
      <c r="F1012" s="128" t="s">
        <v>204</v>
      </c>
      <c r="G1012" s="89">
        <v>30038905</v>
      </c>
      <c r="H1012" s="129">
        <v>41589</v>
      </c>
      <c r="I1012" s="27">
        <v>41599</v>
      </c>
      <c r="J1012" s="28">
        <v>-10600</v>
      </c>
      <c r="K1012" s="130" t="s">
        <v>204</v>
      </c>
      <c r="L1012" s="28">
        <f t="shared" si="31"/>
        <v>10600</v>
      </c>
      <c r="M1012" s="123">
        <v>10</v>
      </c>
      <c r="N1012" s="3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</row>
    <row r="1013" spans="1:55" ht="15">
      <c r="A1013" s="68" t="s">
        <v>201</v>
      </c>
      <c r="B1013" s="88">
        <f t="shared" si="30"/>
        <v>1</v>
      </c>
      <c r="C1013" s="26">
        <v>123780</v>
      </c>
      <c r="D1013" s="26" t="s">
        <v>872</v>
      </c>
      <c r="E1013" s="89" t="s">
        <v>874</v>
      </c>
      <c r="F1013" s="128" t="s">
        <v>204</v>
      </c>
      <c r="G1013" s="89">
        <v>30038495</v>
      </c>
      <c r="H1013" s="129">
        <v>41535</v>
      </c>
      <c r="I1013" s="27">
        <v>41550</v>
      </c>
      <c r="J1013" s="28">
        <v>-33001</v>
      </c>
      <c r="K1013" s="130" t="s">
        <v>204</v>
      </c>
      <c r="L1013" s="28">
        <f t="shared" si="31"/>
        <v>33001</v>
      </c>
      <c r="M1013" s="123">
        <v>15</v>
      </c>
      <c r="N1013" s="3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</row>
    <row r="1014" spans="1:55" ht="15">
      <c r="A1014" s="68" t="s">
        <v>201</v>
      </c>
      <c r="B1014" s="88">
        <f t="shared" si="30"/>
        <v>1</v>
      </c>
      <c r="C1014" s="26">
        <v>123780</v>
      </c>
      <c r="D1014" s="26" t="s">
        <v>872</v>
      </c>
      <c r="E1014" s="89" t="s">
        <v>875</v>
      </c>
      <c r="F1014" s="128" t="s">
        <v>204</v>
      </c>
      <c r="G1014" s="89">
        <v>30038496</v>
      </c>
      <c r="H1014" s="129">
        <v>41535</v>
      </c>
      <c r="I1014" s="27">
        <v>41550</v>
      </c>
      <c r="J1014" s="28">
        <v>-2000</v>
      </c>
      <c r="K1014" s="130" t="s">
        <v>204</v>
      </c>
      <c r="L1014" s="28">
        <f t="shared" si="31"/>
        <v>2000</v>
      </c>
      <c r="M1014" s="123">
        <v>15</v>
      </c>
      <c r="N1014" s="3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</row>
    <row r="1015" spans="1:55" ht="15">
      <c r="A1015" s="68" t="s">
        <v>201</v>
      </c>
      <c r="B1015" s="88">
        <f t="shared" si="30"/>
        <v>1</v>
      </c>
      <c r="C1015" s="26">
        <v>123780</v>
      </c>
      <c r="D1015" s="26" t="s">
        <v>872</v>
      </c>
      <c r="E1015" s="89" t="s">
        <v>876</v>
      </c>
      <c r="F1015" s="128" t="s">
        <v>204</v>
      </c>
      <c r="G1015" s="89">
        <v>30038493</v>
      </c>
      <c r="H1015" s="129">
        <v>41535</v>
      </c>
      <c r="I1015" s="27">
        <v>41550</v>
      </c>
      <c r="J1015" s="28">
        <v>-29649</v>
      </c>
      <c r="K1015" s="130" t="s">
        <v>204</v>
      </c>
      <c r="L1015" s="28">
        <f t="shared" si="31"/>
        <v>29649</v>
      </c>
      <c r="M1015" s="123">
        <v>15</v>
      </c>
      <c r="N1015" s="3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</row>
    <row r="1016" spans="1:55" ht="15">
      <c r="A1016" s="68" t="s">
        <v>201</v>
      </c>
      <c r="B1016" s="88">
        <f t="shared" si="30"/>
        <v>1</v>
      </c>
      <c r="C1016" s="26">
        <v>123780</v>
      </c>
      <c r="D1016" s="26" t="s">
        <v>872</v>
      </c>
      <c r="E1016" s="89" t="s">
        <v>877</v>
      </c>
      <c r="F1016" s="128" t="s">
        <v>204</v>
      </c>
      <c r="G1016" s="89">
        <v>30038494</v>
      </c>
      <c r="H1016" s="129">
        <v>41535</v>
      </c>
      <c r="I1016" s="27">
        <v>41550</v>
      </c>
      <c r="J1016" s="28">
        <v>-3328</v>
      </c>
      <c r="K1016" s="130" t="s">
        <v>204</v>
      </c>
      <c r="L1016" s="28">
        <f t="shared" si="31"/>
        <v>3328</v>
      </c>
      <c r="M1016" s="123">
        <v>15</v>
      </c>
      <c r="N1016" s="3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</row>
    <row r="1017" spans="1:55" ht="15">
      <c r="A1017" s="68" t="s">
        <v>201</v>
      </c>
      <c r="B1017" s="88">
        <f t="shared" si="30"/>
        <v>1</v>
      </c>
      <c r="C1017" s="26">
        <v>123780</v>
      </c>
      <c r="D1017" s="26" t="s">
        <v>872</v>
      </c>
      <c r="E1017" s="89" t="s">
        <v>878</v>
      </c>
      <c r="F1017" s="128" t="s">
        <v>204</v>
      </c>
      <c r="G1017" s="89">
        <v>30038678</v>
      </c>
      <c r="H1017" s="129">
        <v>41562</v>
      </c>
      <c r="I1017" s="27">
        <v>41571</v>
      </c>
      <c r="J1017" s="28">
        <v>-1536</v>
      </c>
      <c r="K1017" s="130" t="s">
        <v>204</v>
      </c>
      <c r="L1017" s="28">
        <f t="shared" si="31"/>
        <v>1536</v>
      </c>
      <c r="M1017" s="123">
        <v>9</v>
      </c>
      <c r="N1017" s="3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</row>
    <row r="1018" spans="1:55" ht="15">
      <c r="A1018" s="68" t="s">
        <v>201</v>
      </c>
      <c r="B1018" s="88">
        <f t="shared" si="30"/>
        <v>1</v>
      </c>
      <c r="C1018" s="26">
        <v>123780</v>
      </c>
      <c r="D1018" s="26" t="s">
        <v>872</v>
      </c>
      <c r="E1018" s="89" t="s">
        <v>879</v>
      </c>
      <c r="F1018" s="128" t="s">
        <v>204</v>
      </c>
      <c r="G1018" s="89">
        <v>30039085</v>
      </c>
      <c r="H1018" s="129">
        <v>41604</v>
      </c>
      <c r="I1018" s="27">
        <v>41613</v>
      </c>
      <c r="J1018" s="28">
        <v>-965.83</v>
      </c>
      <c r="K1018" s="130" t="s">
        <v>204</v>
      </c>
      <c r="L1018" s="28">
        <f t="shared" si="31"/>
        <v>965.83</v>
      </c>
      <c r="M1018" s="123">
        <v>9</v>
      </c>
      <c r="N1018" s="3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</row>
    <row r="1019" spans="1:55" ht="15">
      <c r="A1019" s="68" t="s">
        <v>201</v>
      </c>
      <c r="B1019" s="88">
        <f t="shared" si="30"/>
        <v>1</v>
      </c>
      <c r="C1019" s="26">
        <v>137660</v>
      </c>
      <c r="D1019" s="26" t="s">
        <v>887</v>
      </c>
      <c r="E1019" s="89" t="s">
        <v>888</v>
      </c>
      <c r="F1019" s="128" t="s">
        <v>204</v>
      </c>
      <c r="G1019" s="89">
        <v>30039041</v>
      </c>
      <c r="H1019" s="129">
        <v>41593</v>
      </c>
      <c r="I1019" s="27">
        <v>41606</v>
      </c>
      <c r="J1019" s="28">
        <v>-15244</v>
      </c>
      <c r="K1019" s="130" t="s">
        <v>204</v>
      </c>
      <c r="L1019" s="28">
        <f t="shared" si="31"/>
        <v>15244</v>
      </c>
      <c r="M1019" s="123">
        <v>13</v>
      </c>
      <c r="N1019" s="3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</row>
    <row r="1020" spans="1:55" ht="15">
      <c r="A1020" s="68" t="s">
        <v>201</v>
      </c>
      <c r="B1020" s="88">
        <f t="shared" si="30"/>
        <v>1</v>
      </c>
      <c r="C1020" s="26">
        <v>142914</v>
      </c>
      <c r="D1020" s="26" t="s">
        <v>889</v>
      </c>
      <c r="E1020" s="89" t="s">
        <v>890</v>
      </c>
      <c r="F1020" s="128" t="s">
        <v>204</v>
      </c>
      <c r="G1020" s="89">
        <v>30038464</v>
      </c>
      <c r="H1020" s="129">
        <v>41537</v>
      </c>
      <c r="I1020" s="27">
        <v>41550</v>
      </c>
      <c r="J1020" s="28">
        <v>-289.15</v>
      </c>
      <c r="K1020" s="130" t="s">
        <v>204</v>
      </c>
      <c r="L1020" s="28">
        <f t="shared" si="31"/>
        <v>289.15</v>
      </c>
      <c r="M1020" s="123">
        <v>13</v>
      </c>
      <c r="N1020" s="3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</row>
    <row r="1021" spans="1:55" ht="15">
      <c r="A1021" s="68" t="s">
        <v>201</v>
      </c>
      <c r="B1021" s="88">
        <f t="shared" si="30"/>
        <v>1</v>
      </c>
      <c r="C1021" s="26">
        <v>142914</v>
      </c>
      <c r="D1021" s="26" t="s">
        <v>889</v>
      </c>
      <c r="E1021" s="89" t="s">
        <v>891</v>
      </c>
      <c r="F1021" s="128" t="s">
        <v>204</v>
      </c>
      <c r="G1021" s="89">
        <v>30038603</v>
      </c>
      <c r="H1021" s="129">
        <v>41552</v>
      </c>
      <c r="I1021" s="27">
        <v>41564</v>
      </c>
      <c r="J1021" s="28">
        <v>-312.1</v>
      </c>
      <c r="K1021" s="130" t="s">
        <v>204</v>
      </c>
      <c r="L1021" s="28">
        <f t="shared" si="31"/>
        <v>312.1</v>
      </c>
      <c r="M1021" s="123">
        <v>12</v>
      </c>
      <c r="N1021" s="3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</row>
    <row r="1022" spans="1:55" ht="15">
      <c r="A1022" s="68" t="s">
        <v>201</v>
      </c>
      <c r="B1022" s="88">
        <f t="shared" si="30"/>
        <v>1</v>
      </c>
      <c r="C1022" s="26">
        <v>142914</v>
      </c>
      <c r="D1022" s="26" t="s">
        <v>889</v>
      </c>
      <c r="E1022" s="89" t="s">
        <v>892</v>
      </c>
      <c r="F1022" s="128" t="s">
        <v>204</v>
      </c>
      <c r="G1022" s="89">
        <v>30039012</v>
      </c>
      <c r="H1022" s="129">
        <v>41592</v>
      </c>
      <c r="I1022" s="27">
        <v>41606</v>
      </c>
      <c r="J1022" s="28">
        <v>-796.93</v>
      </c>
      <c r="K1022" s="130" t="s">
        <v>204</v>
      </c>
      <c r="L1022" s="28">
        <f t="shared" si="31"/>
        <v>796.93</v>
      </c>
      <c r="M1022" s="123">
        <v>14</v>
      </c>
      <c r="N1022" s="3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</row>
    <row r="1023" spans="1:55" ht="15">
      <c r="A1023" s="68" t="s">
        <v>201</v>
      </c>
      <c r="B1023" s="88">
        <f t="shared" si="30"/>
        <v>1</v>
      </c>
      <c r="C1023" s="26">
        <v>142914</v>
      </c>
      <c r="D1023" s="26" t="s">
        <v>889</v>
      </c>
      <c r="E1023" s="89" t="s">
        <v>893</v>
      </c>
      <c r="F1023" s="128" t="s">
        <v>204</v>
      </c>
      <c r="G1023" s="89">
        <v>30039138</v>
      </c>
      <c r="H1023" s="129">
        <v>41614</v>
      </c>
      <c r="I1023" s="27">
        <v>41627</v>
      </c>
      <c r="J1023" s="28">
        <v>-189.1</v>
      </c>
      <c r="K1023" s="130" t="s">
        <v>204</v>
      </c>
      <c r="L1023" s="28">
        <f t="shared" si="31"/>
        <v>189.1</v>
      </c>
      <c r="M1023" s="123">
        <v>13</v>
      </c>
      <c r="N1023" s="3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</row>
    <row r="1024" spans="1:55" ht="15">
      <c r="A1024" s="68" t="s">
        <v>201</v>
      </c>
      <c r="B1024" s="88">
        <f t="shared" si="30"/>
        <v>1</v>
      </c>
      <c r="C1024" s="26">
        <v>142914</v>
      </c>
      <c r="D1024" s="26" t="s">
        <v>889</v>
      </c>
      <c r="E1024" s="89" t="s">
        <v>894</v>
      </c>
      <c r="F1024" s="128" t="s">
        <v>204</v>
      </c>
      <c r="G1024" s="89">
        <v>30039139</v>
      </c>
      <c r="H1024" s="129">
        <v>41614</v>
      </c>
      <c r="I1024" s="27">
        <v>41627</v>
      </c>
      <c r="J1024" s="28">
        <v>-1006.14</v>
      </c>
      <c r="K1024" s="130" t="s">
        <v>204</v>
      </c>
      <c r="L1024" s="28">
        <f t="shared" si="31"/>
        <v>1006.14</v>
      </c>
      <c r="M1024" s="123">
        <v>13</v>
      </c>
      <c r="N1024" s="3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</row>
    <row r="1025" spans="1:55" ht="15">
      <c r="A1025" s="68" t="s">
        <v>201</v>
      </c>
      <c r="B1025" s="88">
        <f t="shared" si="30"/>
        <v>1</v>
      </c>
      <c r="C1025" s="26">
        <v>146021</v>
      </c>
      <c r="D1025" s="26" t="s">
        <v>895</v>
      </c>
      <c r="E1025" s="89" t="s">
        <v>897</v>
      </c>
      <c r="F1025" s="128" t="s">
        <v>204</v>
      </c>
      <c r="G1025" s="89">
        <v>30038913</v>
      </c>
      <c r="H1025" s="129">
        <v>41585</v>
      </c>
      <c r="I1025" s="27">
        <v>41599</v>
      </c>
      <c r="J1025" s="28">
        <v>-537</v>
      </c>
      <c r="K1025" s="130" t="s">
        <v>204</v>
      </c>
      <c r="L1025" s="28">
        <f t="shared" si="31"/>
        <v>537</v>
      </c>
      <c r="M1025" s="123">
        <v>14</v>
      </c>
      <c r="N1025" s="3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</row>
    <row r="1026" spans="1:55" ht="15">
      <c r="A1026" s="68" t="s">
        <v>201</v>
      </c>
      <c r="B1026" s="88">
        <f t="shared" si="30"/>
        <v>1</v>
      </c>
      <c r="C1026" s="26">
        <v>146021</v>
      </c>
      <c r="D1026" s="26" t="s">
        <v>895</v>
      </c>
      <c r="E1026" s="89" t="s">
        <v>898</v>
      </c>
      <c r="F1026" s="128" t="s">
        <v>204</v>
      </c>
      <c r="G1026" s="89">
        <v>30038914</v>
      </c>
      <c r="H1026" s="129">
        <v>41585</v>
      </c>
      <c r="I1026" s="27">
        <v>41599</v>
      </c>
      <c r="J1026" s="28">
        <v>-264</v>
      </c>
      <c r="K1026" s="130" t="s">
        <v>204</v>
      </c>
      <c r="L1026" s="28">
        <f t="shared" si="31"/>
        <v>264</v>
      </c>
      <c r="M1026" s="123">
        <v>14</v>
      </c>
      <c r="N1026" s="3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</row>
    <row r="1027" spans="1:55" ht="15">
      <c r="A1027" s="68" t="s">
        <v>201</v>
      </c>
      <c r="B1027" s="88">
        <f t="shared" si="30"/>
        <v>1</v>
      </c>
      <c r="C1027" s="26">
        <v>146021</v>
      </c>
      <c r="D1027" s="26" t="s">
        <v>895</v>
      </c>
      <c r="E1027" s="89" t="s">
        <v>899</v>
      </c>
      <c r="F1027" s="128" t="s">
        <v>204</v>
      </c>
      <c r="G1027" s="89">
        <v>30038915</v>
      </c>
      <c r="H1027" s="129">
        <v>41585</v>
      </c>
      <c r="I1027" s="27">
        <v>41599</v>
      </c>
      <c r="J1027" s="28">
        <v>-168</v>
      </c>
      <c r="K1027" s="130" t="s">
        <v>204</v>
      </c>
      <c r="L1027" s="28">
        <f t="shared" si="31"/>
        <v>168</v>
      </c>
      <c r="M1027" s="123">
        <v>14</v>
      </c>
      <c r="N1027" s="3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</row>
    <row r="1028" spans="1:55" ht="15">
      <c r="A1028" s="68" t="s">
        <v>201</v>
      </c>
      <c r="B1028" s="88">
        <f t="shared" si="30"/>
        <v>1</v>
      </c>
      <c r="C1028" s="26">
        <v>146021</v>
      </c>
      <c r="D1028" s="26" t="s">
        <v>895</v>
      </c>
      <c r="E1028" s="89" t="s">
        <v>900</v>
      </c>
      <c r="F1028" s="128" t="s">
        <v>204</v>
      </c>
      <c r="G1028" s="89">
        <v>30038916</v>
      </c>
      <c r="H1028" s="129">
        <v>41585</v>
      </c>
      <c r="I1028" s="27">
        <v>41599</v>
      </c>
      <c r="J1028" s="28">
        <v>-708</v>
      </c>
      <c r="K1028" s="130" t="s">
        <v>204</v>
      </c>
      <c r="L1028" s="28">
        <f t="shared" si="31"/>
        <v>708</v>
      </c>
      <c r="M1028" s="123">
        <v>14</v>
      </c>
      <c r="N1028" s="3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</row>
    <row r="1029" spans="1:55" ht="15">
      <c r="A1029" s="68" t="s">
        <v>201</v>
      </c>
      <c r="B1029" s="88">
        <f t="shared" si="30"/>
        <v>1</v>
      </c>
      <c r="C1029" s="26">
        <v>146021</v>
      </c>
      <c r="D1029" s="26" t="s">
        <v>895</v>
      </c>
      <c r="E1029" s="89" t="s">
        <v>901</v>
      </c>
      <c r="F1029" s="128" t="s">
        <v>204</v>
      </c>
      <c r="G1029" s="89">
        <v>30039157</v>
      </c>
      <c r="H1029" s="129">
        <v>41620</v>
      </c>
      <c r="I1029" s="27">
        <v>41627</v>
      </c>
      <c r="J1029" s="28">
        <v>-1658</v>
      </c>
      <c r="K1029" s="130" t="s">
        <v>204</v>
      </c>
      <c r="L1029" s="28">
        <f t="shared" si="31"/>
        <v>1658</v>
      </c>
      <c r="M1029" s="123">
        <v>7</v>
      </c>
      <c r="N1029" s="3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</row>
    <row r="1030" spans="1:55" ht="15">
      <c r="A1030" s="68" t="s">
        <v>201</v>
      </c>
      <c r="B1030" s="88">
        <f t="shared" si="30"/>
        <v>1</v>
      </c>
      <c r="C1030" s="26">
        <v>148655</v>
      </c>
      <c r="D1030" s="26" t="s">
        <v>902</v>
      </c>
      <c r="E1030" s="89" t="s">
        <v>903</v>
      </c>
      <c r="F1030" s="128" t="s">
        <v>204</v>
      </c>
      <c r="G1030" s="89">
        <v>30038460</v>
      </c>
      <c r="H1030" s="129">
        <v>41536</v>
      </c>
      <c r="I1030" s="27">
        <v>41550</v>
      </c>
      <c r="J1030" s="28">
        <v>-3948.3</v>
      </c>
      <c r="K1030" s="130" t="s">
        <v>204</v>
      </c>
      <c r="L1030" s="28">
        <f t="shared" si="31"/>
        <v>3948.3</v>
      </c>
      <c r="M1030" s="123">
        <v>14</v>
      </c>
      <c r="N1030" s="3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</row>
    <row r="1031" spans="1:55" ht="15">
      <c r="A1031" s="68" t="s">
        <v>201</v>
      </c>
      <c r="B1031" s="88">
        <f t="shared" si="30"/>
        <v>1</v>
      </c>
      <c r="C1031" s="26">
        <v>148655</v>
      </c>
      <c r="D1031" s="26" t="s">
        <v>902</v>
      </c>
      <c r="E1031" s="89" t="s">
        <v>904</v>
      </c>
      <c r="F1031" s="128" t="s">
        <v>204</v>
      </c>
      <c r="G1031" s="89">
        <v>30038794</v>
      </c>
      <c r="H1031" s="129">
        <v>41577</v>
      </c>
      <c r="I1031" s="27">
        <v>41585</v>
      </c>
      <c r="J1031" s="28">
        <v>-5172.15</v>
      </c>
      <c r="K1031" s="130" t="s">
        <v>204</v>
      </c>
      <c r="L1031" s="28">
        <f t="shared" si="31"/>
        <v>5172.15</v>
      </c>
      <c r="M1031" s="123">
        <v>8</v>
      </c>
      <c r="N1031" s="3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</row>
    <row r="1032" spans="1:55" ht="15">
      <c r="A1032" s="68" t="s">
        <v>201</v>
      </c>
      <c r="B1032" s="88">
        <f t="shared" si="30"/>
        <v>1</v>
      </c>
      <c r="C1032" s="26">
        <v>148655</v>
      </c>
      <c r="D1032" s="26" t="s">
        <v>902</v>
      </c>
      <c r="E1032" s="89" t="s">
        <v>906</v>
      </c>
      <c r="F1032" s="128" t="s">
        <v>204</v>
      </c>
      <c r="G1032" s="89">
        <v>30038518</v>
      </c>
      <c r="H1032" s="129">
        <v>41547</v>
      </c>
      <c r="I1032" s="27">
        <v>41557</v>
      </c>
      <c r="J1032" s="28">
        <v>-5172.15</v>
      </c>
      <c r="K1032" s="130" t="s">
        <v>204</v>
      </c>
      <c r="L1032" s="28">
        <f t="shared" si="31"/>
        <v>5172.15</v>
      </c>
      <c r="M1032" s="123">
        <v>10</v>
      </c>
      <c r="N1032" s="3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</row>
    <row r="1033" spans="1:55" ht="15">
      <c r="A1033" s="68" t="s">
        <v>201</v>
      </c>
      <c r="B1033" s="88">
        <f t="shared" si="30"/>
        <v>1</v>
      </c>
      <c r="C1033" s="26">
        <v>167915</v>
      </c>
      <c r="D1033" s="26" t="s">
        <v>907</v>
      </c>
      <c r="E1033" s="89" t="s">
        <v>908</v>
      </c>
      <c r="F1033" s="128" t="s">
        <v>204</v>
      </c>
      <c r="G1033" s="89">
        <v>30038922</v>
      </c>
      <c r="H1033" s="129">
        <v>41590</v>
      </c>
      <c r="I1033" s="27">
        <v>41599</v>
      </c>
      <c r="J1033" s="28">
        <v>-50</v>
      </c>
      <c r="K1033" s="130" t="s">
        <v>204</v>
      </c>
      <c r="L1033" s="28">
        <f t="shared" si="31"/>
        <v>50</v>
      </c>
      <c r="M1033" s="123">
        <v>9</v>
      </c>
      <c r="N1033" s="3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</row>
    <row r="1034" spans="1:55" ht="15">
      <c r="A1034" s="68" t="s">
        <v>201</v>
      </c>
      <c r="B1034" s="88">
        <f t="shared" si="30"/>
        <v>1</v>
      </c>
      <c r="C1034" s="26">
        <v>167915</v>
      </c>
      <c r="D1034" s="26" t="s">
        <v>907</v>
      </c>
      <c r="E1034" s="89" t="s">
        <v>909</v>
      </c>
      <c r="F1034" s="128" t="s">
        <v>204</v>
      </c>
      <c r="G1034" s="89">
        <v>30039105</v>
      </c>
      <c r="H1034" s="129">
        <v>41614</v>
      </c>
      <c r="I1034" s="27">
        <v>41620</v>
      </c>
      <c r="J1034" s="28">
        <v>-50</v>
      </c>
      <c r="K1034" s="130" t="s">
        <v>204</v>
      </c>
      <c r="L1034" s="28">
        <f t="shared" si="31"/>
        <v>50</v>
      </c>
      <c r="M1034" s="123">
        <v>6</v>
      </c>
      <c r="N1034" s="3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</row>
    <row r="1035" spans="1:55" ht="15">
      <c r="A1035" s="68" t="s">
        <v>201</v>
      </c>
      <c r="B1035" s="88">
        <f t="shared" si="30"/>
        <v>1</v>
      </c>
      <c r="C1035" s="26">
        <v>176654</v>
      </c>
      <c r="D1035" s="26" t="s">
        <v>910</v>
      </c>
      <c r="E1035" s="89" t="s">
        <v>913</v>
      </c>
      <c r="F1035" s="128" t="s">
        <v>204</v>
      </c>
      <c r="G1035" s="89">
        <v>30038918</v>
      </c>
      <c r="H1035" s="129">
        <v>41585</v>
      </c>
      <c r="I1035" s="27">
        <v>41599</v>
      </c>
      <c r="J1035" s="28">
        <v>-170</v>
      </c>
      <c r="K1035" s="130" t="s">
        <v>204</v>
      </c>
      <c r="L1035" s="28">
        <f t="shared" si="31"/>
        <v>170</v>
      </c>
      <c r="M1035" s="123">
        <v>14</v>
      </c>
      <c r="N1035" s="3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</row>
    <row r="1036" spans="1:55" ht="15">
      <c r="A1036" s="68" t="s">
        <v>201</v>
      </c>
      <c r="B1036" s="88">
        <f t="shared" si="30"/>
        <v>1</v>
      </c>
      <c r="C1036" s="26">
        <v>176654</v>
      </c>
      <c r="D1036" s="26" t="s">
        <v>910</v>
      </c>
      <c r="E1036" s="89" t="s">
        <v>914</v>
      </c>
      <c r="F1036" s="128" t="s">
        <v>204</v>
      </c>
      <c r="G1036" s="89">
        <v>30039172</v>
      </c>
      <c r="H1036" s="129">
        <v>41619</v>
      </c>
      <c r="I1036" s="27">
        <v>41627</v>
      </c>
      <c r="J1036" s="28">
        <v>-580</v>
      </c>
      <c r="K1036" s="130" t="s">
        <v>204</v>
      </c>
      <c r="L1036" s="28">
        <f t="shared" si="31"/>
        <v>580</v>
      </c>
      <c r="M1036" s="123">
        <v>8</v>
      </c>
      <c r="N1036" s="3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</row>
    <row r="1037" spans="1:55" ht="15">
      <c r="A1037" s="68" t="s">
        <v>201</v>
      </c>
      <c r="B1037" s="88">
        <f t="shared" si="30"/>
        <v>1</v>
      </c>
      <c r="C1037" s="26">
        <v>187116</v>
      </c>
      <c r="D1037" s="26" t="s">
        <v>915</v>
      </c>
      <c r="E1037" s="89" t="s">
        <v>916</v>
      </c>
      <c r="F1037" s="128" t="s">
        <v>204</v>
      </c>
      <c r="G1037" s="89">
        <v>30038904</v>
      </c>
      <c r="H1037" s="129">
        <v>41589</v>
      </c>
      <c r="I1037" s="27">
        <v>41599</v>
      </c>
      <c r="J1037" s="28">
        <v>-300.93</v>
      </c>
      <c r="K1037" s="130" t="s">
        <v>204</v>
      </c>
      <c r="L1037" s="28">
        <f t="shared" si="31"/>
        <v>300.93</v>
      </c>
      <c r="M1037" s="123">
        <v>10</v>
      </c>
      <c r="N1037" s="3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</row>
    <row r="1038" spans="1:55" ht="15">
      <c r="A1038" s="68" t="s">
        <v>201</v>
      </c>
      <c r="B1038" s="88">
        <f t="shared" si="30"/>
        <v>1</v>
      </c>
      <c r="C1038" s="26">
        <v>195633</v>
      </c>
      <c r="D1038" s="26" t="s">
        <v>919</v>
      </c>
      <c r="E1038" s="89" t="s">
        <v>921</v>
      </c>
      <c r="F1038" s="128" t="s">
        <v>204</v>
      </c>
      <c r="G1038" s="89">
        <v>30038865</v>
      </c>
      <c r="H1038" s="129">
        <v>41578</v>
      </c>
      <c r="I1038" s="27">
        <v>41592</v>
      </c>
      <c r="J1038" s="28">
        <v>-649.87</v>
      </c>
      <c r="K1038" s="130" t="s">
        <v>204</v>
      </c>
      <c r="L1038" s="28">
        <f t="shared" si="31"/>
        <v>649.87</v>
      </c>
      <c r="M1038" s="123">
        <v>14</v>
      </c>
      <c r="N1038" s="3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</row>
    <row r="1039" spans="1:55" ht="15">
      <c r="A1039" s="68" t="s">
        <v>201</v>
      </c>
      <c r="B1039" s="88">
        <f t="shared" si="30"/>
        <v>1</v>
      </c>
      <c r="C1039" s="26">
        <v>195633</v>
      </c>
      <c r="D1039" s="26" t="s">
        <v>919</v>
      </c>
      <c r="E1039" s="89" t="s">
        <v>922</v>
      </c>
      <c r="F1039" s="128" t="s">
        <v>204</v>
      </c>
      <c r="G1039" s="89">
        <v>30039080</v>
      </c>
      <c r="H1039" s="129">
        <v>41605</v>
      </c>
      <c r="I1039" s="27">
        <v>41613</v>
      </c>
      <c r="J1039" s="28">
        <v>-649.87</v>
      </c>
      <c r="K1039" s="130" t="s">
        <v>204</v>
      </c>
      <c r="L1039" s="28">
        <f t="shared" si="31"/>
        <v>649.87</v>
      </c>
      <c r="M1039" s="123">
        <v>8</v>
      </c>
      <c r="N1039" s="3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</row>
    <row r="1040" spans="1:55" ht="15">
      <c r="A1040" s="68" t="s">
        <v>201</v>
      </c>
      <c r="B1040" s="88">
        <f t="shared" si="30"/>
        <v>1</v>
      </c>
      <c r="C1040" s="26">
        <v>207810</v>
      </c>
      <c r="D1040" s="26" t="s">
        <v>925</v>
      </c>
      <c r="E1040" s="89" t="s">
        <v>926</v>
      </c>
      <c r="F1040" s="128" t="s">
        <v>204</v>
      </c>
      <c r="G1040" s="89">
        <v>30039078</v>
      </c>
      <c r="H1040" s="129">
        <v>41606</v>
      </c>
      <c r="I1040" s="27">
        <v>41613</v>
      </c>
      <c r="J1040" s="28">
        <v>-15.92</v>
      </c>
      <c r="K1040" s="130" t="s">
        <v>204</v>
      </c>
      <c r="L1040" s="28">
        <f t="shared" si="31"/>
        <v>15.92</v>
      </c>
      <c r="M1040" s="123">
        <v>7</v>
      </c>
      <c r="N1040" s="3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</row>
    <row r="1041" spans="1:55" ht="15">
      <c r="A1041" s="68" t="s">
        <v>201</v>
      </c>
      <c r="B1041" s="88">
        <f t="shared" si="30"/>
        <v>1</v>
      </c>
      <c r="C1041" s="26">
        <v>207810</v>
      </c>
      <c r="D1041" s="26" t="s">
        <v>925</v>
      </c>
      <c r="E1041" s="89" t="s">
        <v>927</v>
      </c>
      <c r="F1041" s="128" t="s">
        <v>204</v>
      </c>
      <c r="G1041" s="89">
        <v>30039077</v>
      </c>
      <c r="H1041" s="129">
        <v>41606</v>
      </c>
      <c r="I1041" s="27">
        <v>41613</v>
      </c>
      <c r="J1041" s="28">
        <v>-49.9</v>
      </c>
      <c r="K1041" s="130" t="s">
        <v>204</v>
      </c>
      <c r="L1041" s="28">
        <f t="shared" si="31"/>
        <v>49.9</v>
      </c>
      <c r="M1041" s="123">
        <v>7</v>
      </c>
      <c r="N1041" s="3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</row>
    <row r="1042" spans="1:55" ht="15">
      <c r="A1042" s="68" t="s">
        <v>201</v>
      </c>
      <c r="B1042" s="88">
        <f t="shared" si="30"/>
        <v>1</v>
      </c>
      <c r="C1042" s="26">
        <v>215891</v>
      </c>
      <c r="D1042" s="26" t="s">
        <v>928</v>
      </c>
      <c r="E1042" s="89" t="s">
        <v>930</v>
      </c>
      <c r="F1042" s="128" t="s">
        <v>204</v>
      </c>
      <c r="G1042" s="89">
        <v>30038988</v>
      </c>
      <c r="H1042" s="129">
        <v>41591</v>
      </c>
      <c r="I1042" s="27">
        <v>41606</v>
      </c>
      <c r="J1042" s="28">
        <v>-2290</v>
      </c>
      <c r="K1042" s="130" t="s">
        <v>204</v>
      </c>
      <c r="L1042" s="28">
        <f t="shared" si="31"/>
        <v>2290</v>
      </c>
      <c r="M1042" s="123">
        <v>15</v>
      </c>
      <c r="N1042" s="3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</row>
    <row r="1043" spans="1:55" ht="15">
      <c r="A1043" s="68" t="s">
        <v>201</v>
      </c>
      <c r="B1043" s="88">
        <f t="shared" si="30"/>
        <v>1</v>
      </c>
      <c r="C1043" s="26">
        <v>217333</v>
      </c>
      <c r="D1043" s="26" t="s">
        <v>931</v>
      </c>
      <c r="E1043" s="89" t="s">
        <v>932</v>
      </c>
      <c r="F1043" s="128" t="s">
        <v>204</v>
      </c>
      <c r="G1043" s="89">
        <v>30039164</v>
      </c>
      <c r="H1043" s="129">
        <v>41617</v>
      </c>
      <c r="I1043" s="27">
        <v>41627</v>
      </c>
      <c r="J1043" s="28">
        <v>-1037.03</v>
      </c>
      <c r="K1043" s="130" t="s">
        <v>204</v>
      </c>
      <c r="L1043" s="28">
        <f t="shared" si="31"/>
        <v>1037.03</v>
      </c>
      <c r="M1043" s="123">
        <v>10</v>
      </c>
      <c r="N1043" s="3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</row>
    <row r="1044" spans="1:55" ht="15">
      <c r="A1044" s="68" t="s">
        <v>201</v>
      </c>
      <c r="B1044" s="88">
        <f t="shared" si="30"/>
        <v>1</v>
      </c>
      <c r="C1044" s="26">
        <v>217333</v>
      </c>
      <c r="D1044" s="26" t="s">
        <v>931</v>
      </c>
      <c r="E1044" s="89" t="s">
        <v>933</v>
      </c>
      <c r="F1044" s="128" t="s">
        <v>204</v>
      </c>
      <c r="G1044" s="89">
        <v>30039163</v>
      </c>
      <c r="H1044" s="129">
        <v>41617</v>
      </c>
      <c r="I1044" s="27">
        <v>41627</v>
      </c>
      <c r="J1044" s="28">
        <v>-1814.79</v>
      </c>
      <c r="K1044" s="130" t="s">
        <v>204</v>
      </c>
      <c r="L1044" s="28">
        <f t="shared" si="31"/>
        <v>1814.79</v>
      </c>
      <c r="M1044" s="123">
        <v>10</v>
      </c>
      <c r="N1044" s="3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</row>
    <row r="1045" spans="1:55" ht="15">
      <c r="A1045" s="68" t="s">
        <v>201</v>
      </c>
      <c r="B1045" s="88">
        <f t="shared" si="30"/>
        <v>1</v>
      </c>
      <c r="C1045" s="26">
        <v>217333</v>
      </c>
      <c r="D1045" s="26" t="s">
        <v>931</v>
      </c>
      <c r="E1045" s="89" t="s">
        <v>934</v>
      </c>
      <c r="F1045" s="128" t="s">
        <v>204</v>
      </c>
      <c r="G1045" s="89">
        <v>30038760</v>
      </c>
      <c r="H1045" s="129">
        <v>41563</v>
      </c>
      <c r="I1045" s="27">
        <v>41578</v>
      </c>
      <c r="J1045" s="28">
        <v>-57.9</v>
      </c>
      <c r="K1045" s="130" t="s">
        <v>204</v>
      </c>
      <c r="L1045" s="28">
        <f t="shared" si="31"/>
        <v>57.9</v>
      </c>
      <c r="M1045" s="123">
        <v>15</v>
      </c>
      <c r="N1045" s="3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</row>
    <row r="1046" spans="1:55" ht="15">
      <c r="A1046" s="68" t="s">
        <v>201</v>
      </c>
      <c r="B1046" s="88">
        <f t="shared" si="30"/>
        <v>1</v>
      </c>
      <c r="C1046" s="26">
        <v>217333</v>
      </c>
      <c r="D1046" s="26" t="s">
        <v>931</v>
      </c>
      <c r="E1046" s="89" t="s">
        <v>935</v>
      </c>
      <c r="F1046" s="128" t="s">
        <v>204</v>
      </c>
      <c r="G1046" s="89">
        <v>30038975</v>
      </c>
      <c r="H1046" s="129">
        <v>41593</v>
      </c>
      <c r="I1046" s="27">
        <v>41606</v>
      </c>
      <c r="J1046" s="28">
        <v>-68.85</v>
      </c>
      <c r="K1046" s="130" t="s">
        <v>204</v>
      </c>
      <c r="L1046" s="28">
        <f t="shared" si="31"/>
        <v>68.85</v>
      </c>
      <c r="M1046" s="123">
        <v>13</v>
      </c>
      <c r="N1046" s="3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</row>
    <row r="1047" spans="1:55" ht="15">
      <c r="A1047" s="68" t="s">
        <v>201</v>
      </c>
      <c r="B1047" s="88">
        <f t="shared" si="30"/>
        <v>1</v>
      </c>
      <c r="C1047" s="26">
        <v>217333</v>
      </c>
      <c r="D1047" s="26" t="s">
        <v>931</v>
      </c>
      <c r="E1047" s="89" t="s">
        <v>937</v>
      </c>
      <c r="F1047" s="128" t="s">
        <v>204</v>
      </c>
      <c r="G1047" s="89">
        <v>30038759</v>
      </c>
      <c r="H1047" s="129">
        <v>41563</v>
      </c>
      <c r="I1047" s="27">
        <v>41578</v>
      </c>
      <c r="J1047" s="28">
        <v>-41.54</v>
      </c>
      <c r="K1047" s="130" t="s">
        <v>204</v>
      </c>
      <c r="L1047" s="28">
        <f t="shared" si="31"/>
        <v>41.54</v>
      </c>
      <c r="M1047" s="123">
        <v>15</v>
      </c>
      <c r="N1047" s="3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</row>
    <row r="1048" spans="1:55" ht="15">
      <c r="A1048" s="68" t="s">
        <v>201</v>
      </c>
      <c r="B1048" s="88">
        <f t="shared" si="30"/>
        <v>1</v>
      </c>
      <c r="C1048" s="26">
        <v>217333</v>
      </c>
      <c r="D1048" s="26" t="s">
        <v>931</v>
      </c>
      <c r="E1048" s="89" t="s">
        <v>939</v>
      </c>
      <c r="F1048" s="128" t="s">
        <v>204</v>
      </c>
      <c r="G1048" s="89">
        <v>30038979</v>
      </c>
      <c r="H1048" s="129">
        <v>41592</v>
      </c>
      <c r="I1048" s="27">
        <v>41606</v>
      </c>
      <c r="J1048" s="28">
        <v>-41.34</v>
      </c>
      <c r="K1048" s="130" t="s">
        <v>204</v>
      </c>
      <c r="L1048" s="28">
        <f t="shared" si="31"/>
        <v>41.34</v>
      </c>
      <c r="M1048" s="123">
        <v>14</v>
      </c>
      <c r="N1048" s="3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</row>
    <row r="1049" spans="1:55" ht="15">
      <c r="A1049" s="68" t="s">
        <v>201</v>
      </c>
      <c r="B1049" s="88">
        <f t="shared" si="30"/>
        <v>1</v>
      </c>
      <c r="C1049" s="26">
        <v>217333</v>
      </c>
      <c r="D1049" s="26" t="s">
        <v>931</v>
      </c>
      <c r="E1049" s="89" t="s">
        <v>940</v>
      </c>
      <c r="F1049" s="128" t="s">
        <v>204</v>
      </c>
      <c r="G1049" s="89">
        <v>30038870</v>
      </c>
      <c r="H1049" s="129">
        <v>41577</v>
      </c>
      <c r="I1049" s="27">
        <v>41592</v>
      </c>
      <c r="J1049" s="28">
        <v>-85.55</v>
      </c>
      <c r="K1049" s="130" t="s">
        <v>204</v>
      </c>
      <c r="L1049" s="28">
        <f t="shared" si="31"/>
        <v>85.55</v>
      </c>
      <c r="M1049" s="123">
        <v>15</v>
      </c>
      <c r="N1049" s="3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</row>
    <row r="1050" spans="1:55" ht="15">
      <c r="A1050" s="68" t="s">
        <v>201</v>
      </c>
      <c r="B1050" s="88">
        <f t="shared" si="30"/>
        <v>1</v>
      </c>
      <c r="C1050" s="26">
        <v>217333</v>
      </c>
      <c r="D1050" s="26" t="s">
        <v>931</v>
      </c>
      <c r="E1050" s="89" t="s">
        <v>941</v>
      </c>
      <c r="F1050" s="128" t="s">
        <v>204</v>
      </c>
      <c r="G1050" s="89">
        <v>30039093</v>
      </c>
      <c r="H1050" s="129">
        <v>41605</v>
      </c>
      <c r="I1050" s="27">
        <v>41613</v>
      </c>
      <c r="J1050" s="28">
        <v>-76.33</v>
      </c>
      <c r="K1050" s="130" t="s">
        <v>204</v>
      </c>
      <c r="L1050" s="28">
        <f t="shared" si="31"/>
        <v>76.33</v>
      </c>
      <c r="M1050" s="123">
        <v>8</v>
      </c>
      <c r="N1050" s="3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</row>
    <row r="1051" spans="1:55" ht="15">
      <c r="A1051" s="68" t="s">
        <v>201</v>
      </c>
      <c r="B1051" s="88">
        <f t="shared" si="30"/>
        <v>1</v>
      </c>
      <c r="C1051" s="26">
        <v>217333</v>
      </c>
      <c r="D1051" s="26" t="s">
        <v>931</v>
      </c>
      <c r="E1051" s="89" t="s">
        <v>942</v>
      </c>
      <c r="F1051" s="128" t="s">
        <v>204</v>
      </c>
      <c r="G1051" s="89">
        <v>30038474</v>
      </c>
      <c r="H1051" s="129">
        <v>41542</v>
      </c>
      <c r="I1051" s="27">
        <v>41550</v>
      </c>
      <c r="J1051" s="28">
        <v>-91.17</v>
      </c>
      <c r="K1051" s="130" t="s">
        <v>204</v>
      </c>
      <c r="L1051" s="28">
        <f t="shared" si="31"/>
        <v>91.17</v>
      </c>
      <c r="M1051" s="123">
        <v>8</v>
      </c>
      <c r="N1051" s="3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</row>
    <row r="1052" spans="1:55" ht="15">
      <c r="A1052" s="68" t="s">
        <v>201</v>
      </c>
      <c r="B1052" s="88">
        <f t="shared" si="30"/>
        <v>1</v>
      </c>
      <c r="C1052" s="26">
        <v>217333</v>
      </c>
      <c r="D1052" s="26" t="s">
        <v>931</v>
      </c>
      <c r="E1052" s="89" t="s">
        <v>943</v>
      </c>
      <c r="F1052" s="128" t="s">
        <v>204</v>
      </c>
      <c r="G1052" s="89">
        <v>30038758</v>
      </c>
      <c r="H1052" s="129">
        <v>41563</v>
      </c>
      <c r="I1052" s="27">
        <v>41578</v>
      </c>
      <c r="J1052" s="28">
        <v>-421.02</v>
      </c>
      <c r="K1052" s="130" t="s">
        <v>204</v>
      </c>
      <c r="L1052" s="28">
        <f t="shared" si="31"/>
        <v>421.02</v>
      </c>
      <c r="M1052" s="123">
        <v>15</v>
      </c>
      <c r="N1052" s="3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</row>
    <row r="1053" spans="1:55" ht="15">
      <c r="A1053" s="68" t="s">
        <v>201</v>
      </c>
      <c r="B1053" s="88">
        <f aca="true" t="shared" si="32" ref="B1053:B1116">IF(C1053&gt;0,1,0)</f>
        <v>1</v>
      </c>
      <c r="C1053" s="26">
        <v>217333</v>
      </c>
      <c r="D1053" s="26" t="s">
        <v>931</v>
      </c>
      <c r="E1053" s="89" t="s">
        <v>944</v>
      </c>
      <c r="F1053" s="128" t="s">
        <v>204</v>
      </c>
      <c r="G1053" s="89">
        <v>30038978</v>
      </c>
      <c r="H1053" s="129">
        <v>41592</v>
      </c>
      <c r="I1053" s="27">
        <v>41606</v>
      </c>
      <c r="J1053" s="28">
        <v>-454.54</v>
      </c>
      <c r="K1053" s="130" t="s">
        <v>204</v>
      </c>
      <c r="L1053" s="28">
        <f t="shared" si="31"/>
        <v>454.54</v>
      </c>
      <c r="M1053" s="123">
        <v>14</v>
      </c>
      <c r="N1053" s="3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</row>
    <row r="1054" spans="1:55" ht="15">
      <c r="A1054" s="68" t="s">
        <v>201</v>
      </c>
      <c r="B1054" s="88">
        <f t="shared" si="32"/>
        <v>1</v>
      </c>
      <c r="C1054" s="26">
        <v>217333</v>
      </c>
      <c r="D1054" s="26" t="s">
        <v>931</v>
      </c>
      <c r="E1054" s="89" t="s">
        <v>946</v>
      </c>
      <c r="F1054" s="128" t="s">
        <v>204</v>
      </c>
      <c r="G1054" s="89">
        <v>30038757</v>
      </c>
      <c r="H1054" s="129">
        <v>41563</v>
      </c>
      <c r="I1054" s="27">
        <v>41578</v>
      </c>
      <c r="J1054" s="28">
        <v>-39.98</v>
      </c>
      <c r="K1054" s="130" t="s">
        <v>204</v>
      </c>
      <c r="L1054" s="28">
        <f aca="true" t="shared" si="33" ref="L1054:L1106">J1054*-1</f>
        <v>39.98</v>
      </c>
      <c r="M1054" s="123">
        <v>15</v>
      </c>
      <c r="N1054" s="3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</row>
    <row r="1055" spans="1:55" ht="15">
      <c r="A1055" s="68" t="s">
        <v>201</v>
      </c>
      <c r="B1055" s="88">
        <f t="shared" si="32"/>
        <v>1</v>
      </c>
      <c r="C1055" s="26">
        <v>217333</v>
      </c>
      <c r="D1055" s="26" t="s">
        <v>931</v>
      </c>
      <c r="E1055" s="89" t="s">
        <v>947</v>
      </c>
      <c r="F1055" s="128" t="s">
        <v>204</v>
      </c>
      <c r="G1055" s="89">
        <v>30038980</v>
      </c>
      <c r="H1055" s="129">
        <v>41592</v>
      </c>
      <c r="I1055" s="27">
        <v>41606</v>
      </c>
      <c r="J1055" s="28">
        <v>-39.98</v>
      </c>
      <c r="K1055" s="130" t="s">
        <v>204</v>
      </c>
      <c r="L1055" s="28">
        <f t="shared" si="33"/>
        <v>39.98</v>
      </c>
      <c r="M1055" s="123">
        <v>14</v>
      </c>
      <c r="N1055" s="3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</row>
    <row r="1056" spans="1:55" ht="15">
      <c r="A1056" s="68" t="s">
        <v>201</v>
      </c>
      <c r="B1056" s="88">
        <f t="shared" si="32"/>
        <v>1</v>
      </c>
      <c r="C1056" s="26">
        <v>217333</v>
      </c>
      <c r="D1056" s="26" t="s">
        <v>931</v>
      </c>
      <c r="E1056" s="89" t="s">
        <v>949</v>
      </c>
      <c r="F1056" s="128" t="s">
        <v>204</v>
      </c>
      <c r="G1056" s="89">
        <v>30038871</v>
      </c>
      <c r="H1056" s="129">
        <v>41577</v>
      </c>
      <c r="I1056" s="27">
        <v>41592</v>
      </c>
      <c r="J1056" s="28">
        <v>-39.98</v>
      </c>
      <c r="K1056" s="130" t="s">
        <v>204</v>
      </c>
      <c r="L1056" s="28">
        <f t="shared" si="33"/>
        <v>39.98</v>
      </c>
      <c r="M1056" s="123">
        <v>15</v>
      </c>
      <c r="N1056" s="3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</row>
    <row r="1057" spans="1:55" ht="15">
      <c r="A1057" s="68" t="s">
        <v>201</v>
      </c>
      <c r="B1057" s="88">
        <f t="shared" si="32"/>
        <v>1</v>
      </c>
      <c r="C1057" s="26">
        <v>217333</v>
      </c>
      <c r="D1057" s="26" t="s">
        <v>931</v>
      </c>
      <c r="E1057" s="89" t="s">
        <v>950</v>
      </c>
      <c r="F1057" s="128" t="s">
        <v>204</v>
      </c>
      <c r="G1057" s="89">
        <v>30039094</v>
      </c>
      <c r="H1057" s="129">
        <v>41605</v>
      </c>
      <c r="I1057" s="27">
        <v>41613</v>
      </c>
      <c r="J1057" s="28">
        <v>-39.98</v>
      </c>
      <c r="K1057" s="130" t="s">
        <v>204</v>
      </c>
      <c r="L1057" s="28">
        <f t="shared" si="33"/>
        <v>39.98</v>
      </c>
      <c r="M1057" s="123">
        <v>8</v>
      </c>
      <c r="N1057" s="3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</row>
    <row r="1058" spans="1:55" ht="15">
      <c r="A1058" s="68" t="s">
        <v>201</v>
      </c>
      <c r="B1058" s="88">
        <f t="shared" si="32"/>
        <v>1</v>
      </c>
      <c r="C1058" s="26">
        <v>217333</v>
      </c>
      <c r="D1058" s="26" t="s">
        <v>931</v>
      </c>
      <c r="E1058" s="89" t="s">
        <v>951</v>
      </c>
      <c r="F1058" s="128" t="s">
        <v>204</v>
      </c>
      <c r="G1058" s="89">
        <v>30038466</v>
      </c>
      <c r="H1058" s="129">
        <v>41542</v>
      </c>
      <c r="I1058" s="27">
        <v>41550</v>
      </c>
      <c r="J1058" s="28">
        <v>-39.98</v>
      </c>
      <c r="K1058" s="130" t="s">
        <v>204</v>
      </c>
      <c r="L1058" s="28">
        <f t="shared" si="33"/>
        <v>39.98</v>
      </c>
      <c r="M1058" s="123">
        <v>8</v>
      </c>
      <c r="N1058" s="3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</row>
    <row r="1059" spans="1:55" ht="15">
      <c r="A1059" s="68" t="s">
        <v>201</v>
      </c>
      <c r="B1059" s="88">
        <f t="shared" si="32"/>
        <v>1</v>
      </c>
      <c r="C1059" s="26">
        <v>217333</v>
      </c>
      <c r="D1059" s="26" t="s">
        <v>931</v>
      </c>
      <c r="E1059" s="89" t="s">
        <v>952</v>
      </c>
      <c r="F1059" s="128" t="s">
        <v>204</v>
      </c>
      <c r="G1059" s="89">
        <v>30038641</v>
      </c>
      <c r="H1059" s="129">
        <v>41557</v>
      </c>
      <c r="I1059" s="27">
        <v>41571</v>
      </c>
      <c r="J1059" s="28">
        <v>-86.63</v>
      </c>
      <c r="K1059" s="130" t="s">
        <v>204</v>
      </c>
      <c r="L1059" s="28">
        <f t="shared" si="33"/>
        <v>86.63</v>
      </c>
      <c r="M1059" s="123">
        <v>14</v>
      </c>
      <c r="N1059" s="3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</row>
    <row r="1060" spans="1:55" ht="15">
      <c r="A1060" s="68" t="s">
        <v>201</v>
      </c>
      <c r="B1060" s="88">
        <f t="shared" si="32"/>
        <v>1</v>
      </c>
      <c r="C1060" s="26">
        <v>217333</v>
      </c>
      <c r="D1060" s="26" t="s">
        <v>931</v>
      </c>
      <c r="E1060" s="89" t="s">
        <v>954</v>
      </c>
      <c r="F1060" s="128" t="s">
        <v>204</v>
      </c>
      <c r="G1060" s="89">
        <v>30038475</v>
      </c>
      <c r="H1060" s="129">
        <v>41541</v>
      </c>
      <c r="I1060" s="27">
        <v>41550</v>
      </c>
      <c r="J1060" s="28">
        <v>-47.35</v>
      </c>
      <c r="K1060" s="130" t="s">
        <v>204</v>
      </c>
      <c r="L1060" s="28">
        <f t="shared" si="33"/>
        <v>47.35</v>
      </c>
      <c r="M1060" s="123">
        <v>9</v>
      </c>
      <c r="N1060" s="3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</row>
    <row r="1061" spans="1:55" ht="15">
      <c r="A1061" s="68" t="s">
        <v>201</v>
      </c>
      <c r="B1061" s="88">
        <f t="shared" si="32"/>
        <v>1</v>
      </c>
      <c r="C1061" s="26">
        <v>217333</v>
      </c>
      <c r="D1061" s="26" t="s">
        <v>931</v>
      </c>
      <c r="E1061" s="89" t="s">
        <v>955</v>
      </c>
      <c r="F1061" s="128" t="s">
        <v>204</v>
      </c>
      <c r="G1061" s="89">
        <v>30038756</v>
      </c>
      <c r="H1061" s="129">
        <v>41563</v>
      </c>
      <c r="I1061" s="27">
        <v>41578</v>
      </c>
      <c r="J1061" s="28">
        <v>-25.78</v>
      </c>
      <c r="K1061" s="130" t="s">
        <v>204</v>
      </c>
      <c r="L1061" s="28">
        <f t="shared" si="33"/>
        <v>25.78</v>
      </c>
      <c r="M1061" s="123">
        <v>15</v>
      </c>
      <c r="N1061" s="3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</row>
    <row r="1062" spans="1:55" ht="15">
      <c r="A1062" s="68" t="s">
        <v>201</v>
      </c>
      <c r="B1062" s="88">
        <f t="shared" si="32"/>
        <v>1</v>
      </c>
      <c r="C1062" s="26">
        <v>217333</v>
      </c>
      <c r="D1062" s="26" t="s">
        <v>931</v>
      </c>
      <c r="E1062" s="89" t="s">
        <v>956</v>
      </c>
      <c r="F1062" s="128" t="s">
        <v>204</v>
      </c>
      <c r="G1062" s="89">
        <v>30038977</v>
      </c>
      <c r="H1062" s="129">
        <v>41593</v>
      </c>
      <c r="I1062" s="27">
        <v>41606</v>
      </c>
      <c r="J1062" s="28">
        <v>-25.78</v>
      </c>
      <c r="K1062" s="130" t="s">
        <v>204</v>
      </c>
      <c r="L1062" s="28">
        <f t="shared" si="33"/>
        <v>25.78</v>
      </c>
      <c r="M1062" s="123">
        <v>13</v>
      </c>
      <c r="N1062" s="3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</row>
    <row r="1063" spans="1:55" ht="15">
      <c r="A1063" s="68" t="s">
        <v>201</v>
      </c>
      <c r="B1063" s="88">
        <f t="shared" si="32"/>
        <v>1</v>
      </c>
      <c r="C1063" s="26">
        <v>217333</v>
      </c>
      <c r="D1063" s="26" t="s">
        <v>931</v>
      </c>
      <c r="E1063" s="89" t="s">
        <v>958</v>
      </c>
      <c r="F1063" s="128" t="s">
        <v>204</v>
      </c>
      <c r="G1063" s="89">
        <v>30038639</v>
      </c>
      <c r="H1063" s="129">
        <v>41556</v>
      </c>
      <c r="I1063" s="27">
        <v>41571</v>
      </c>
      <c r="J1063" s="28">
        <v>-146.55</v>
      </c>
      <c r="K1063" s="130" t="s">
        <v>204</v>
      </c>
      <c r="L1063" s="28">
        <f t="shared" si="33"/>
        <v>146.55</v>
      </c>
      <c r="M1063" s="123">
        <v>15</v>
      </c>
      <c r="N1063" s="3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</row>
    <row r="1064" spans="1:55" ht="15">
      <c r="A1064" s="68" t="s">
        <v>201</v>
      </c>
      <c r="B1064" s="88">
        <f t="shared" si="32"/>
        <v>1</v>
      </c>
      <c r="C1064" s="26">
        <v>217333</v>
      </c>
      <c r="D1064" s="26" t="s">
        <v>931</v>
      </c>
      <c r="E1064" s="89" t="s">
        <v>960</v>
      </c>
      <c r="F1064" s="128" t="s">
        <v>204</v>
      </c>
      <c r="G1064" s="89">
        <v>30039165</v>
      </c>
      <c r="H1064" s="129">
        <v>41618</v>
      </c>
      <c r="I1064" s="27">
        <v>41627</v>
      </c>
      <c r="J1064" s="28">
        <v>-158.25</v>
      </c>
      <c r="K1064" s="130" t="s">
        <v>204</v>
      </c>
      <c r="L1064" s="28">
        <f t="shared" si="33"/>
        <v>158.25</v>
      </c>
      <c r="M1064" s="123">
        <v>9</v>
      </c>
      <c r="N1064" s="3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</row>
    <row r="1065" spans="1:55" ht="15">
      <c r="A1065" s="68" t="s">
        <v>201</v>
      </c>
      <c r="B1065" s="88">
        <f t="shared" si="32"/>
        <v>1</v>
      </c>
      <c r="C1065" s="26">
        <v>217333</v>
      </c>
      <c r="D1065" s="26" t="s">
        <v>931</v>
      </c>
      <c r="E1065" s="89" t="s">
        <v>962</v>
      </c>
      <c r="F1065" s="128" t="s">
        <v>204</v>
      </c>
      <c r="G1065" s="89">
        <v>30038761</v>
      </c>
      <c r="H1065" s="129">
        <v>41563</v>
      </c>
      <c r="I1065" s="27">
        <v>41578</v>
      </c>
      <c r="J1065" s="28">
        <v>-67.67</v>
      </c>
      <c r="K1065" s="130" t="s">
        <v>204</v>
      </c>
      <c r="L1065" s="28">
        <f t="shared" si="33"/>
        <v>67.67</v>
      </c>
      <c r="M1065" s="123">
        <v>15</v>
      </c>
      <c r="N1065" s="3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</row>
    <row r="1066" spans="1:55" ht="15">
      <c r="A1066" s="68" t="s">
        <v>201</v>
      </c>
      <c r="B1066" s="88">
        <f t="shared" si="32"/>
        <v>1</v>
      </c>
      <c r="C1066" s="26">
        <v>217333</v>
      </c>
      <c r="D1066" s="26" t="s">
        <v>931</v>
      </c>
      <c r="E1066" s="89" t="s">
        <v>963</v>
      </c>
      <c r="F1066" s="128" t="s">
        <v>204</v>
      </c>
      <c r="G1066" s="89">
        <v>30038976</v>
      </c>
      <c r="H1066" s="129">
        <v>41593</v>
      </c>
      <c r="I1066" s="27">
        <v>41606</v>
      </c>
      <c r="J1066" s="28">
        <v>-40.88</v>
      </c>
      <c r="K1066" s="130" t="s">
        <v>204</v>
      </c>
      <c r="L1066" s="28">
        <f t="shared" si="33"/>
        <v>40.88</v>
      </c>
      <c r="M1066" s="123">
        <v>13</v>
      </c>
      <c r="N1066" s="3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</row>
    <row r="1067" spans="1:55" ht="15">
      <c r="A1067" s="68" t="s">
        <v>201</v>
      </c>
      <c r="B1067" s="88">
        <f t="shared" si="32"/>
        <v>1</v>
      </c>
      <c r="C1067" s="26">
        <v>217333</v>
      </c>
      <c r="D1067" s="26" t="s">
        <v>931</v>
      </c>
      <c r="E1067" s="89" t="s">
        <v>967</v>
      </c>
      <c r="F1067" s="128" t="s">
        <v>204</v>
      </c>
      <c r="G1067" s="89">
        <v>30038544</v>
      </c>
      <c r="H1067" s="129">
        <v>41547</v>
      </c>
      <c r="I1067" s="27">
        <v>41557</v>
      </c>
      <c r="J1067" s="28">
        <v>-31.57</v>
      </c>
      <c r="K1067" s="130" t="s">
        <v>204</v>
      </c>
      <c r="L1067" s="28">
        <f t="shared" si="33"/>
        <v>31.57</v>
      </c>
      <c r="M1067" s="123">
        <v>10</v>
      </c>
      <c r="N1067" s="3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</row>
    <row r="1068" spans="1:55" ht="15">
      <c r="A1068" s="68" t="s">
        <v>201</v>
      </c>
      <c r="B1068" s="88">
        <f t="shared" si="32"/>
        <v>1</v>
      </c>
      <c r="C1068" s="26">
        <v>217333</v>
      </c>
      <c r="D1068" s="26" t="s">
        <v>931</v>
      </c>
      <c r="E1068" s="89" t="s">
        <v>968</v>
      </c>
      <c r="F1068" s="128" t="s">
        <v>204</v>
      </c>
      <c r="G1068" s="89">
        <v>30038640</v>
      </c>
      <c r="H1068" s="129">
        <v>41556</v>
      </c>
      <c r="I1068" s="27">
        <v>41571</v>
      </c>
      <c r="J1068" s="28">
        <v>-91.82</v>
      </c>
      <c r="K1068" s="130" t="s">
        <v>204</v>
      </c>
      <c r="L1068" s="28">
        <f t="shared" si="33"/>
        <v>91.82</v>
      </c>
      <c r="M1068" s="123">
        <v>15</v>
      </c>
      <c r="N1068" s="3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</row>
    <row r="1069" spans="1:55" ht="15">
      <c r="A1069" s="68" t="s">
        <v>201</v>
      </c>
      <c r="B1069" s="88">
        <f t="shared" si="32"/>
        <v>1</v>
      </c>
      <c r="C1069" s="26">
        <v>217333</v>
      </c>
      <c r="D1069" s="26" t="s">
        <v>931</v>
      </c>
      <c r="E1069" s="89" t="s">
        <v>969</v>
      </c>
      <c r="F1069" s="128" t="s">
        <v>204</v>
      </c>
      <c r="G1069" s="89">
        <v>30039230</v>
      </c>
      <c r="H1069" s="129">
        <v>41618</v>
      </c>
      <c r="I1069" s="27">
        <v>41627</v>
      </c>
      <c r="J1069" s="28">
        <v>-91.26</v>
      </c>
      <c r="K1069" s="130" t="s">
        <v>204</v>
      </c>
      <c r="L1069" s="28">
        <f t="shared" si="33"/>
        <v>91.26</v>
      </c>
      <c r="M1069" s="123">
        <v>9</v>
      </c>
      <c r="N1069" s="3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</row>
    <row r="1070" spans="1:55" ht="15">
      <c r="A1070" s="68" t="s">
        <v>201</v>
      </c>
      <c r="B1070" s="88">
        <f t="shared" si="32"/>
        <v>1</v>
      </c>
      <c r="C1070" s="26">
        <v>217333</v>
      </c>
      <c r="D1070" s="26" t="s">
        <v>931</v>
      </c>
      <c r="E1070" s="89" t="s">
        <v>970</v>
      </c>
      <c r="F1070" s="128" t="s">
        <v>204</v>
      </c>
      <c r="G1070" s="89">
        <v>30038965</v>
      </c>
      <c r="H1070" s="129">
        <v>41589</v>
      </c>
      <c r="I1070" s="27">
        <v>41599</v>
      </c>
      <c r="J1070" s="28">
        <v>-30.62</v>
      </c>
      <c r="K1070" s="130" t="s">
        <v>204</v>
      </c>
      <c r="L1070" s="28">
        <f t="shared" si="33"/>
        <v>30.62</v>
      </c>
      <c r="M1070" s="123">
        <v>10</v>
      </c>
      <c r="N1070" s="3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</row>
    <row r="1071" spans="1:55" ht="15">
      <c r="A1071" s="68" t="s">
        <v>201</v>
      </c>
      <c r="B1071" s="88">
        <f t="shared" si="32"/>
        <v>1</v>
      </c>
      <c r="C1071" s="26">
        <v>217333</v>
      </c>
      <c r="D1071" s="26" t="s">
        <v>931</v>
      </c>
      <c r="E1071" s="89" t="s">
        <v>972</v>
      </c>
      <c r="F1071" s="128" t="s">
        <v>204</v>
      </c>
      <c r="G1071" s="89">
        <v>30038755</v>
      </c>
      <c r="H1071" s="129">
        <v>41570</v>
      </c>
      <c r="I1071" s="27">
        <v>41578</v>
      </c>
      <c r="J1071" s="28">
        <v>-74.98</v>
      </c>
      <c r="K1071" s="130" t="s">
        <v>204</v>
      </c>
      <c r="L1071" s="28">
        <f t="shared" si="33"/>
        <v>74.98</v>
      </c>
      <c r="M1071" s="123">
        <v>8</v>
      </c>
      <c r="N1071" s="3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</row>
    <row r="1072" spans="1:55" ht="15">
      <c r="A1072" s="68" t="s">
        <v>201</v>
      </c>
      <c r="B1072" s="88">
        <f t="shared" si="32"/>
        <v>1</v>
      </c>
      <c r="C1072" s="26">
        <v>217333</v>
      </c>
      <c r="D1072" s="26" t="s">
        <v>931</v>
      </c>
      <c r="E1072" s="89" t="s">
        <v>973</v>
      </c>
      <c r="F1072" s="128" t="s">
        <v>204</v>
      </c>
      <c r="G1072" s="89">
        <v>30039091</v>
      </c>
      <c r="H1072" s="129">
        <v>41599</v>
      </c>
      <c r="I1072" s="27">
        <v>41613</v>
      </c>
      <c r="J1072" s="28">
        <v>-74.98</v>
      </c>
      <c r="K1072" s="130" t="s">
        <v>204</v>
      </c>
      <c r="L1072" s="28">
        <f t="shared" si="33"/>
        <v>74.98</v>
      </c>
      <c r="M1072" s="123">
        <v>14</v>
      </c>
      <c r="N1072" s="3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</row>
    <row r="1073" spans="1:55" ht="15">
      <c r="A1073" s="68" t="s">
        <v>201</v>
      </c>
      <c r="B1073" s="88">
        <f t="shared" si="32"/>
        <v>1</v>
      </c>
      <c r="C1073" s="26">
        <v>217333</v>
      </c>
      <c r="D1073" s="26" t="s">
        <v>931</v>
      </c>
      <c r="E1073" s="89" t="s">
        <v>976</v>
      </c>
      <c r="F1073" s="128" t="s">
        <v>204</v>
      </c>
      <c r="G1073" s="89">
        <v>30039092</v>
      </c>
      <c r="H1073" s="129">
        <v>41605</v>
      </c>
      <c r="I1073" s="27">
        <v>41613</v>
      </c>
      <c r="J1073" s="28">
        <v>-61.42</v>
      </c>
      <c r="K1073" s="130" t="s">
        <v>204</v>
      </c>
      <c r="L1073" s="28">
        <f t="shared" si="33"/>
        <v>61.42</v>
      </c>
      <c r="M1073" s="123">
        <v>8</v>
      </c>
      <c r="N1073" s="3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</row>
    <row r="1074" spans="1:55" ht="15">
      <c r="A1074" s="68" t="s">
        <v>201</v>
      </c>
      <c r="B1074" s="88">
        <f t="shared" si="32"/>
        <v>1</v>
      </c>
      <c r="C1074" s="26">
        <v>217333</v>
      </c>
      <c r="D1074" s="26" t="s">
        <v>931</v>
      </c>
      <c r="E1074" s="89" t="s">
        <v>977</v>
      </c>
      <c r="F1074" s="128" t="s">
        <v>204</v>
      </c>
      <c r="G1074" s="89">
        <v>30038473</v>
      </c>
      <c r="H1074" s="129">
        <v>41542</v>
      </c>
      <c r="I1074" s="27">
        <v>41550</v>
      </c>
      <c r="J1074" s="28">
        <v>-61.19</v>
      </c>
      <c r="K1074" s="130" t="s">
        <v>204</v>
      </c>
      <c r="L1074" s="28">
        <f t="shared" si="33"/>
        <v>61.19</v>
      </c>
      <c r="M1074" s="123">
        <v>8</v>
      </c>
      <c r="N1074" s="3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</row>
    <row r="1075" spans="1:55" ht="15">
      <c r="A1075" s="68" t="s">
        <v>201</v>
      </c>
      <c r="B1075" s="88">
        <f t="shared" si="32"/>
        <v>1</v>
      </c>
      <c r="C1075" s="26">
        <v>217585</v>
      </c>
      <c r="D1075" s="26" t="s">
        <v>978</v>
      </c>
      <c r="E1075" s="89" t="s">
        <v>979</v>
      </c>
      <c r="F1075" s="128" t="s">
        <v>980</v>
      </c>
      <c r="G1075" s="89">
        <v>29008248</v>
      </c>
      <c r="H1075" s="129">
        <v>41565</v>
      </c>
      <c r="I1075" s="27">
        <v>41571</v>
      </c>
      <c r="J1075" s="28">
        <v>-1804.09</v>
      </c>
      <c r="K1075" s="130" t="s">
        <v>204</v>
      </c>
      <c r="L1075" s="28">
        <f t="shared" si="33"/>
        <v>1804.09</v>
      </c>
      <c r="M1075" s="123">
        <v>6</v>
      </c>
      <c r="N1075" s="3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</row>
    <row r="1076" spans="1:55" ht="15">
      <c r="A1076" s="68" t="s">
        <v>201</v>
      </c>
      <c r="B1076" s="88">
        <f t="shared" si="32"/>
        <v>1</v>
      </c>
      <c r="C1076" s="26">
        <v>217585</v>
      </c>
      <c r="D1076" s="26" t="s">
        <v>978</v>
      </c>
      <c r="E1076" s="89" t="s">
        <v>979</v>
      </c>
      <c r="F1076" s="128" t="s">
        <v>981</v>
      </c>
      <c r="G1076" s="89">
        <v>29008357</v>
      </c>
      <c r="H1076" s="129">
        <v>41590</v>
      </c>
      <c r="I1076" s="27">
        <v>41592</v>
      </c>
      <c r="J1076" s="28">
        <v>-1984.15</v>
      </c>
      <c r="K1076" s="130" t="s">
        <v>204</v>
      </c>
      <c r="L1076" s="28">
        <f t="shared" si="33"/>
        <v>1984.15</v>
      </c>
      <c r="M1076" s="123">
        <v>2</v>
      </c>
      <c r="N1076" s="3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</row>
    <row r="1077" spans="1:55" ht="15">
      <c r="A1077" s="68" t="s">
        <v>201</v>
      </c>
      <c r="B1077" s="88">
        <f t="shared" si="32"/>
        <v>1</v>
      </c>
      <c r="C1077" s="26">
        <v>217585</v>
      </c>
      <c r="D1077" s="26" t="s">
        <v>978</v>
      </c>
      <c r="E1077" s="89" t="s">
        <v>979</v>
      </c>
      <c r="F1077" s="128" t="s">
        <v>982</v>
      </c>
      <c r="G1077" s="89">
        <v>29008392</v>
      </c>
      <c r="H1077" s="129">
        <v>41617</v>
      </c>
      <c r="I1077" s="27">
        <v>41620</v>
      </c>
      <c r="J1077" s="28">
        <v>-1826.7</v>
      </c>
      <c r="K1077" s="130" t="s">
        <v>204</v>
      </c>
      <c r="L1077" s="28">
        <f t="shared" si="33"/>
        <v>1826.7</v>
      </c>
      <c r="M1077" s="123">
        <v>3</v>
      </c>
      <c r="N1077" s="3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</row>
    <row r="1078" spans="1:55" ht="15">
      <c r="A1078" s="68" t="s">
        <v>201</v>
      </c>
      <c r="B1078" s="88">
        <f t="shared" si="32"/>
        <v>1</v>
      </c>
      <c r="C1078" s="26">
        <v>219715</v>
      </c>
      <c r="D1078" s="26" t="s">
        <v>983</v>
      </c>
      <c r="E1078" s="89" t="s">
        <v>984</v>
      </c>
      <c r="F1078" s="128" t="s">
        <v>204</v>
      </c>
      <c r="G1078" s="89">
        <v>30039053</v>
      </c>
      <c r="H1078" s="129">
        <v>41600</v>
      </c>
      <c r="I1078" s="27">
        <v>41613</v>
      </c>
      <c r="J1078" s="28">
        <v>-708.11</v>
      </c>
      <c r="K1078" s="130" t="s">
        <v>204</v>
      </c>
      <c r="L1078" s="28">
        <f t="shared" si="33"/>
        <v>708.11</v>
      </c>
      <c r="M1078" s="123">
        <v>13</v>
      </c>
      <c r="N1078" s="3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</row>
    <row r="1079" spans="1:55" ht="15">
      <c r="A1079" s="68" t="s">
        <v>201</v>
      </c>
      <c r="B1079" s="88">
        <f t="shared" si="32"/>
        <v>1</v>
      </c>
      <c r="C1079" s="26">
        <v>219715</v>
      </c>
      <c r="D1079" s="26" t="s">
        <v>983</v>
      </c>
      <c r="E1079" s="89" t="s">
        <v>985</v>
      </c>
      <c r="F1079" s="128" t="s">
        <v>204</v>
      </c>
      <c r="G1079" s="89">
        <v>30038483</v>
      </c>
      <c r="H1079" s="129">
        <v>41540</v>
      </c>
      <c r="I1079" s="27">
        <v>41550</v>
      </c>
      <c r="J1079" s="28">
        <v>-2811.72</v>
      </c>
      <c r="K1079" s="130" t="s">
        <v>204</v>
      </c>
      <c r="L1079" s="28">
        <f t="shared" si="33"/>
        <v>2811.72</v>
      </c>
      <c r="M1079" s="123">
        <v>10</v>
      </c>
      <c r="N1079" s="3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</row>
    <row r="1080" spans="1:55" ht="15">
      <c r="A1080" s="68" t="s">
        <v>201</v>
      </c>
      <c r="B1080" s="88">
        <f t="shared" si="32"/>
        <v>1</v>
      </c>
      <c r="C1080" s="26">
        <v>219715</v>
      </c>
      <c r="D1080" s="26" t="s">
        <v>983</v>
      </c>
      <c r="E1080" s="89" t="s">
        <v>986</v>
      </c>
      <c r="F1080" s="128" t="s">
        <v>204</v>
      </c>
      <c r="G1080" s="89">
        <v>30038747</v>
      </c>
      <c r="H1080" s="129">
        <v>41565</v>
      </c>
      <c r="I1080" s="27">
        <v>41578</v>
      </c>
      <c r="J1080" s="28">
        <v>-12555.84</v>
      </c>
      <c r="K1080" s="130" t="s">
        <v>204</v>
      </c>
      <c r="L1080" s="28">
        <f t="shared" si="33"/>
        <v>12555.84</v>
      </c>
      <c r="M1080" s="123">
        <v>13</v>
      </c>
      <c r="N1080" s="3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</row>
    <row r="1081" spans="1:55" ht="15">
      <c r="A1081" s="68" t="s">
        <v>201</v>
      </c>
      <c r="B1081" s="88">
        <f t="shared" si="32"/>
        <v>1</v>
      </c>
      <c r="C1081" s="26">
        <v>219715</v>
      </c>
      <c r="D1081" s="26" t="s">
        <v>983</v>
      </c>
      <c r="E1081" s="89" t="s">
        <v>987</v>
      </c>
      <c r="F1081" s="128" t="s">
        <v>204</v>
      </c>
      <c r="G1081" s="89">
        <v>30038839</v>
      </c>
      <c r="H1081" s="129">
        <v>41577</v>
      </c>
      <c r="I1081" s="27">
        <v>41592</v>
      </c>
      <c r="J1081" s="28">
        <v>-1049.44</v>
      </c>
      <c r="K1081" s="130" t="s">
        <v>204</v>
      </c>
      <c r="L1081" s="28">
        <f t="shared" si="33"/>
        <v>1049.44</v>
      </c>
      <c r="M1081" s="123">
        <v>15</v>
      </c>
      <c r="N1081" s="3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</row>
    <row r="1082" spans="1:55" ht="15">
      <c r="A1082" s="68" t="s">
        <v>201</v>
      </c>
      <c r="B1082" s="88">
        <f t="shared" si="32"/>
        <v>1</v>
      </c>
      <c r="C1082" s="26">
        <v>219715</v>
      </c>
      <c r="D1082" s="26" t="s">
        <v>983</v>
      </c>
      <c r="E1082" s="89" t="s">
        <v>988</v>
      </c>
      <c r="F1082" s="128" t="s">
        <v>204</v>
      </c>
      <c r="G1082" s="89">
        <v>30039071</v>
      </c>
      <c r="H1082" s="129">
        <v>41603</v>
      </c>
      <c r="I1082" s="27">
        <v>41613</v>
      </c>
      <c r="J1082" s="28">
        <v>-285.11</v>
      </c>
      <c r="K1082" s="130" t="s">
        <v>204</v>
      </c>
      <c r="L1082" s="28">
        <f t="shared" si="33"/>
        <v>285.11</v>
      </c>
      <c r="M1082" s="123">
        <v>10</v>
      </c>
      <c r="N1082" s="3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</row>
    <row r="1083" spans="1:55" ht="15">
      <c r="A1083" s="68" t="s">
        <v>201</v>
      </c>
      <c r="B1083" s="88">
        <f t="shared" si="32"/>
        <v>1</v>
      </c>
      <c r="C1083" s="26">
        <v>219715</v>
      </c>
      <c r="D1083" s="26" t="s">
        <v>983</v>
      </c>
      <c r="E1083" s="89" t="s">
        <v>989</v>
      </c>
      <c r="F1083" s="128" t="s">
        <v>204</v>
      </c>
      <c r="G1083" s="89">
        <v>30039070</v>
      </c>
      <c r="H1083" s="129">
        <v>41603</v>
      </c>
      <c r="I1083" s="27">
        <v>41613</v>
      </c>
      <c r="J1083" s="28">
        <v>-180.07</v>
      </c>
      <c r="K1083" s="130" t="s">
        <v>204</v>
      </c>
      <c r="L1083" s="28">
        <f t="shared" si="33"/>
        <v>180.07</v>
      </c>
      <c r="M1083" s="123">
        <v>10</v>
      </c>
      <c r="N1083" s="3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</row>
    <row r="1084" spans="1:55" ht="15">
      <c r="A1084" s="68" t="s">
        <v>201</v>
      </c>
      <c r="B1084" s="88">
        <f t="shared" si="32"/>
        <v>1</v>
      </c>
      <c r="C1084" s="26">
        <v>226227</v>
      </c>
      <c r="D1084" s="26" t="s">
        <v>990</v>
      </c>
      <c r="E1084" s="89" t="s">
        <v>991</v>
      </c>
      <c r="F1084" s="128" t="s">
        <v>204</v>
      </c>
      <c r="G1084" s="89">
        <v>30038935</v>
      </c>
      <c r="H1084" s="129">
        <v>41585</v>
      </c>
      <c r="I1084" s="27">
        <v>41599</v>
      </c>
      <c r="J1084" s="28">
        <v>-788.45</v>
      </c>
      <c r="K1084" s="130" t="s">
        <v>204</v>
      </c>
      <c r="L1084" s="28">
        <f t="shared" si="33"/>
        <v>788.45</v>
      </c>
      <c r="M1084" s="123">
        <v>14</v>
      </c>
      <c r="N1084" s="3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</row>
    <row r="1085" spans="1:55" ht="15">
      <c r="A1085" s="68" t="s">
        <v>201</v>
      </c>
      <c r="B1085" s="88">
        <f t="shared" si="32"/>
        <v>1</v>
      </c>
      <c r="C1085" s="26">
        <v>226227</v>
      </c>
      <c r="D1085" s="26" t="s">
        <v>990</v>
      </c>
      <c r="E1085" s="89" t="s">
        <v>993</v>
      </c>
      <c r="F1085" s="128" t="s">
        <v>204</v>
      </c>
      <c r="G1085" s="89">
        <v>30039133</v>
      </c>
      <c r="H1085" s="129">
        <v>41614</v>
      </c>
      <c r="I1085" s="27">
        <v>41627</v>
      </c>
      <c r="J1085" s="28">
        <v>-117.09</v>
      </c>
      <c r="K1085" s="130" t="s">
        <v>204</v>
      </c>
      <c r="L1085" s="28">
        <f t="shared" si="33"/>
        <v>117.09</v>
      </c>
      <c r="M1085" s="123">
        <v>13</v>
      </c>
      <c r="N1085" s="3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</row>
    <row r="1086" spans="1:55" ht="15">
      <c r="A1086" s="68" t="s">
        <v>201</v>
      </c>
      <c r="B1086" s="88">
        <f t="shared" si="32"/>
        <v>1</v>
      </c>
      <c r="C1086" s="26">
        <v>228047</v>
      </c>
      <c r="D1086" s="26" t="s">
        <v>994</v>
      </c>
      <c r="E1086" s="89" t="s">
        <v>995</v>
      </c>
      <c r="F1086" s="128" t="s">
        <v>204</v>
      </c>
      <c r="G1086" s="89">
        <v>30038637</v>
      </c>
      <c r="H1086" s="129">
        <v>41558</v>
      </c>
      <c r="I1086" s="27">
        <v>41571</v>
      </c>
      <c r="J1086" s="28">
        <v>-96</v>
      </c>
      <c r="K1086" s="130" t="s">
        <v>204</v>
      </c>
      <c r="L1086" s="28">
        <f t="shared" si="33"/>
        <v>96</v>
      </c>
      <c r="M1086" s="123">
        <v>13</v>
      </c>
      <c r="N1086" s="3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</row>
    <row r="1087" spans="1:55" ht="15">
      <c r="A1087" s="68" t="s">
        <v>201</v>
      </c>
      <c r="B1087" s="88">
        <f t="shared" si="32"/>
        <v>1</v>
      </c>
      <c r="C1087" s="26">
        <v>234463</v>
      </c>
      <c r="D1087" s="26" t="s">
        <v>996</v>
      </c>
      <c r="E1087" s="89" t="s">
        <v>997</v>
      </c>
      <c r="F1087" s="128" t="s">
        <v>204</v>
      </c>
      <c r="G1087" s="89">
        <v>30038921</v>
      </c>
      <c r="H1087" s="129">
        <v>41586</v>
      </c>
      <c r="I1087" s="27">
        <v>41599</v>
      </c>
      <c r="J1087" s="28">
        <v>-160</v>
      </c>
      <c r="K1087" s="130" t="s">
        <v>204</v>
      </c>
      <c r="L1087" s="28">
        <f t="shared" si="33"/>
        <v>160</v>
      </c>
      <c r="M1087" s="123">
        <v>13</v>
      </c>
      <c r="N1087" s="3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</row>
    <row r="1088" spans="1:55" ht="15">
      <c r="A1088" s="68" t="s">
        <v>201</v>
      </c>
      <c r="B1088" s="88">
        <f t="shared" si="32"/>
        <v>1</v>
      </c>
      <c r="C1088" s="26">
        <v>370715</v>
      </c>
      <c r="D1088" s="26" t="s">
        <v>998</v>
      </c>
      <c r="E1088" s="89" t="s">
        <v>999</v>
      </c>
      <c r="F1088" s="128" t="s">
        <v>204</v>
      </c>
      <c r="G1088" s="89">
        <v>30038919</v>
      </c>
      <c r="H1088" s="129">
        <v>41584</v>
      </c>
      <c r="I1088" s="27">
        <v>41599</v>
      </c>
      <c r="J1088" s="28">
        <v>-247.97</v>
      </c>
      <c r="K1088" s="130" t="s">
        <v>204</v>
      </c>
      <c r="L1088" s="28">
        <f t="shared" si="33"/>
        <v>247.97</v>
      </c>
      <c r="M1088" s="123">
        <v>15</v>
      </c>
      <c r="N1088" s="3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</row>
    <row r="1089" spans="1:55" ht="15">
      <c r="A1089" s="68" t="s">
        <v>201</v>
      </c>
      <c r="B1089" s="88">
        <f t="shared" si="32"/>
        <v>1</v>
      </c>
      <c r="C1089" s="26">
        <v>1000004</v>
      </c>
      <c r="D1089" s="26" t="s">
        <v>1000</v>
      </c>
      <c r="E1089" s="89" t="s">
        <v>1001</v>
      </c>
      <c r="F1089" s="128" t="s">
        <v>204</v>
      </c>
      <c r="G1089" s="89">
        <v>30038973</v>
      </c>
      <c r="H1089" s="129">
        <v>41598</v>
      </c>
      <c r="I1089" s="27">
        <v>41599</v>
      </c>
      <c r="J1089" s="28">
        <v>-12000</v>
      </c>
      <c r="K1089" s="130" t="s">
        <v>204</v>
      </c>
      <c r="L1089" s="28">
        <f t="shared" si="33"/>
        <v>12000</v>
      </c>
      <c r="M1089" s="123">
        <v>1</v>
      </c>
      <c r="N1089" s="3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</row>
    <row r="1090" spans="1:55" ht="15">
      <c r="A1090" s="68" t="s">
        <v>201</v>
      </c>
      <c r="B1090" s="88">
        <f t="shared" si="32"/>
        <v>1</v>
      </c>
      <c r="C1090" s="26">
        <v>1000008</v>
      </c>
      <c r="D1090" s="26" t="s">
        <v>1002</v>
      </c>
      <c r="E1090" s="89" t="s">
        <v>1003</v>
      </c>
      <c r="F1090" s="128" t="s">
        <v>204</v>
      </c>
      <c r="G1090" s="89">
        <v>30038563</v>
      </c>
      <c r="H1090" s="129">
        <v>41548</v>
      </c>
      <c r="I1090" s="27">
        <v>41557</v>
      </c>
      <c r="J1090" s="28">
        <v>-9331.35</v>
      </c>
      <c r="K1090" s="130" t="s">
        <v>204</v>
      </c>
      <c r="L1090" s="28">
        <f t="shared" si="33"/>
        <v>9331.35</v>
      </c>
      <c r="M1090" s="123">
        <v>9</v>
      </c>
      <c r="N1090" s="3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</row>
    <row r="1091" spans="1:55" ht="15">
      <c r="A1091" s="68" t="s">
        <v>201</v>
      </c>
      <c r="B1091" s="88">
        <f t="shared" si="32"/>
        <v>1</v>
      </c>
      <c r="C1091" s="26">
        <v>1000008</v>
      </c>
      <c r="D1091" s="26" t="s">
        <v>1002</v>
      </c>
      <c r="E1091" s="89" t="s">
        <v>1004</v>
      </c>
      <c r="F1091" s="128" t="s">
        <v>204</v>
      </c>
      <c r="G1091" s="89">
        <v>30038957</v>
      </c>
      <c r="H1091" s="129">
        <v>41585</v>
      </c>
      <c r="I1091" s="27">
        <v>41599</v>
      </c>
      <c r="J1091" s="28">
        <v>-10220.05</v>
      </c>
      <c r="K1091" s="130" t="s">
        <v>204</v>
      </c>
      <c r="L1091" s="28">
        <f t="shared" si="33"/>
        <v>10220.05</v>
      </c>
      <c r="M1091" s="123">
        <v>14</v>
      </c>
      <c r="N1091" s="3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</row>
    <row r="1092" spans="1:55" ht="15">
      <c r="A1092" s="68" t="s">
        <v>201</v>
      </c>
      <c r="B1092" s="88">
        <f t="shared" si="32"/>
        <v>1</v>
      </c>
      <c r="C1092" s="26">
        <v>1000030</v>
      </c>
      <c r="D1092" s="26" t="s">
        <v>1006</v>
      </c>
      <c r="E1092" s="89" t="s">
        <v>1007</v>
      </c>
      <c r="F1092" s="128" t="s">
        <v>204</v>
      </c>
      <c r="G1092" s="89">
        <v>30039090</v>
      </c>
      <c r="H1092" s="129">
        <v>41607</v>
      </c>
      <c r="I1092" s="27">
        <v>41613</v>
      </c>
      <c r="J1092" s="28">
        <v>-800</v>
      </c>
      <c r="K1092" s="130" t="s">
        <v>204</v>
      </c>
      <c r="L1092" s="28">
        <f t="shared" si="33"/>
        <v>800</v>
      </c>
      <c r="M1092" s="123">
        <v>6</v>
      </c>
      <c r="N1092" s="3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</row>
    <row r="1093" spans="1:55" ht="15">
      <c r="A1093" s="68" t="s">
        <v>201</v>
      </c>
      <c r="B1093" s="88">
        <f t="shared" si="32"/>
        <v>1</v>
      </c>
      <c r="C1093" s="26">
        <v>1000043</v>
      </c>
      <c r="D1093" s="26" t="s">
        <v>1008</v>
      </c>
      <c r="E1093" s="89" t="s">
        <v>1009</v>
      </c>
      <c r="F1093" s="128" t="s">
        <v>204</v>
      </c>
      <c r="G1093" s="89">
        <v>30039192</v>
      </c>
      <c r="H1093" s="129">
        <v>41621</v>
      </c>
      <c r="I1093" s="27">
        <v>41627</v>
      </c>
      <c r="J1093" s="28">
        <v>-3643.91</v>
      </c>
      <c r="K1093" s="130" t="s">
        <v>204</v>
      </c>
      <c r="L1093" s="28">
        <f t="shared" si="33"/>
        <v>3643.91</v>
      </c>
      <c r="M1093" s="123">
        <v>6</v>
      </c>
      <c r="N1093" s="3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</row>
    <row r="1094" spans="1:55" ht="15">
      <c r="A1094" s="68" t="s">
        <v>201</v>
      </c>
      <c r="B1094" s="88">
        <f t="shared" si="32"/>
        <v>1</v>
      </c>
      <c r="C1094" s="26">
        <v>1000043</v>
      </c>
      <c r="D1094" s="26" t="s">
        <v>1008</v>
      </c>
      <c r="E1094" s="89" t="s">
        <v>1010</v>
      </c>
      <c r="F1094" s="128" t="s">
        <v>204</v>
      </c>
      <c r="G1094" s="89">
        <v>30039020</v>
      </c>
      <c r="H1094" s="129">
        <v>41597</v>
      </c>
      <c r="I1094" s="27">
        <v>41606</v>
      </c>
      <c r="J1094" s="28">
        <v>-4858.75</v>
      </c>
      <c r="K1094" s="130" t="s">
        <v>204</v>
      </c>
      <c r="L1094" s="28">
        <f t="shared" si="33"/>
        <v>4858.75</v>
      </c>
      <c r="M1094" s="123">
        <v>9</v>
      </c>
      <c r="N1094" s="3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</row>
    <row r="1095" spans="1:55" ht="15">
      <c r="A1095" s="68" t="s">
        <v>201</v>
      </c>
      <c r="B1095" s="88">
        <f t="shared" si="32"/>
        <v>1</v>
      </c>
      <c r="C1095" s="26">
        <v>1000049</v>
      </c>
      <c r="D1095" s="26" t="s">
        <v>1011</v>
      </c>
      <c r="E1095" s="89" t="s">
        <v>1012</v>
      </c>
      <c r="F1095" s="128" t="s">
        <v>204</v>
      </c>
      <c r="G1095" s="89">
        <v>30039096</v>
      </c>
      <c r="H1095" s="129">
        <v>41606</v>
      </c>
      <c r="I1095" s="27">
        <v>41613</v>
      </c>
      <c r="J1095" s="28">
        <v>-6810</v>
      </c>
      <c r="K1095" s="130" t="s">
        <v>204</v>
      </c>
      <c r="L1095" s="28">
        <f t="shared" si="33"/>
        <v>6810</v>
      </c>
      <c r="M1095" s="123">
        <v>7</v>
      </c>
      <c r="N1095" s="3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</row>
    <row r="1096" spans="1:55" ht="15">
      <c r="A1096" s="68" t="s">
        <v>201</v>
      </c>
      <c r="B1096" s="88">
        <f t="shared" si="32"/>
        <v>1</v>
      </c>
      <c r="C1096" s="26">
        <v>1000086</v>
      </c>
      <c r="D1096" s="26" t="s">
        <v>1013</v>
      </c>
      <c r="E1096" s="89" t="s">
        <v>1014</v>
      </c>
      <c r="F1096" s="128" t="s">
        <v>204</v>
      </c>
      <c r="G1096" s="89">
        <v>30038457</v>
      </c>
      <c r="H1096" s="129">
        <v>41543</v>
      </c>
      <c r="I1096" s="27">
        <v>41550</v>
      </c>
      <c r="J1096" s="28">
        <v>-76005.93</v>
      </c>
      <c r="K1096" s="130" t="s">
        <v>204</v>
      </c>
      <c r="L1096" s="28">
        <f t="shared" si="33"/>
        <v>76005.93</v>
      </c>
      <c r="M1096" s="123">
        <v>7</v>
      </c>
      <c r="N1096" s="3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</row>
    <row r="1097" spans="1:55" ht="15">
      <c r="A1097" s="68" t="s">
        <v>201</v>
      </c>
      <c r="B1097" s="88">
        <f t="shared" si="32"/>
        <v>1</v>
      </c>
      <c r="C1097" s="26">
        <v>1000086</v>
      </c>
      <c r="D1097" s="26" t="s">
        <v>1013</v>
      </c>
      <c r="E1097" s="89" t="s">
        <v>1015</v>
      </c>
      <c r="F1097" s="128" t="s">
        <v>204</v>
      </c>
      <c r="G1097" s="89">
        <v>30038607</v>
      </c>
      <c r="H1097" s="129">
        <v>41557</v>
      </c>
      <c r="I1097" s="27">
        <v>41564</v>
      </c>
      <c r="J1097" s="28">
        <v>-134036.07</v>
      </c>
      <c r="K1097" s="130" t="s">
        <v>204</v>
      </c>
      <c r="L1097" s="28">
        <f t="shared" si="33"/>
        <v>134036.07</v>
      </c>
      <c r="M1097" s="123">
        <v>7</v>
      </c>
      <c r="N1097" s="3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</row>
    <row r="1098" spans="1:55" ht="15">
      <c r="A1098" s="68" t="s">
        <v>201</v>
      </c>
      <c r="B1098" s="88">
        <f t="shared" si="32"/>
        <v>1</v>
      </c>
      <c r="C1098" s="26">
        <v>1000086</v>
      </c>
      <c r="D1098" s="26" t="s">
        <v>1013</v>
      </c>
      <c r="E1098" s="89" t="s">
        <v>1016</v>
      </c>
      <c r="F1098" s="128" t="s">
        <v>204</v>
      </c>
      <c r="G1098" s="89">
        <v>30039010</v>
      </c>
      <c r="H1098" s="129">
        <v>41599</v>
      </c>
      <c r="I1098" s="27">
        <v>41600</v>
      </c>
      <c r="J1098" s="28">
        <v>-78003.96</v>
      </c>
      <c r="K1098" s="130" t="s">
        <v>204</v>
      </c>
      <c r="L1098" s="28">
        <f t="shared" si="33"/>
        <v>78003.96</v>
      </c>
      <c r="M1098" s="123">
        <v>1</v>
      </c>
      <c r="N1098" s="3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</row>
    <row r="1099" spans="1:55" ht="15">
      <c r="A1099" s="68" t="s">
        <v>201</v>
      </c>
      <c r="B1099" s="88">
        <f t="shared" si="32"/>
        <v>1</v>
      </c>
      <c r="C1099" s="26">
        <v>1000086</v>
      </c>
      <c r="D1099" s="26" t="s">
        <v>1013</v>
      </c>
      <c r="E1099" s="89" t="s">
        <v>1017</v>
      </c>
      <c r="F1099" s="128" t="s">
        <v>204</v>
      </c>
      <c r="G1099" s="89">
        <v>30039178</v>
      </c>
      <c r="H1099" s="129">
        <v>41617</v>
      </c>
      <c r="I1099" s="27">
        <v>41627</v>
      </c>
      <c r="J1099" s="28">
        <v>-60747.65</v>
      </c>
      <c r="K1099" s="130" t="s">
        <v>204</v>
      </c>
      <c r="L1099" s="28">
        <f t="shared" si="33"/>
        <v>60747.65</v>
      </c>
      <c r="M1099" s="123">
        <v>10</v>
      </c>
      <c r="N1099" s="3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</row>
    <row r="1100" spans="1:55" ht="15">
      <c r="A1100" s="68" t="s">
        <v>201</v>
      </c>
      <c r="B1100" s="88">
        <f t="shared" si="32"/>
        <v>1</v>
      </c>
      <c r="C1100" s="26">
        <v>1000308</v>
      </c>
      <c r="D1100" s="26" t="s">
        <v>1022</v>
      </c>
      <c r="E1100" s="89" t="s">
        <v>1023</v>
      </c>
      <c r="F1100" s="128" t="s">
        <v>204</v>
      </c>
      <c r="G1100" s="89">
        <v>30038764</v>
      </c>
      <c r="H1100" s="129">
        <v>41569</v>
      </c>
      <c r="I1100" s="27">
        <v>41578</v>
      </c>
      <c r="J1100" s="28">
        <v>-9225</v>
      </c>
      <c r="K1100" s="130" t="s">
        <v>204</v>
      </c>
      <c r="L1100" s="28">
        <f t="shared" si="33"/>
        <v>9225</v>
      </c>
      <c r="M1100" s="123">
        <v>9</v>
      </c>
      <c r="N1100" s="3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</row>
    <row r="1101" spans="1:55" ht="15">
      <c r="A1101" s="68" t="s">
        <v>201</v>
      </c>
      <c r="B1101" s="88">
        <f t="shared" si="32"/>
        <v>1</v>
      </c>
      <c r="C1101" s="26">
        <v>1000308</v>
      </c>
      <c r="D1101" s="26" t="s">
        <v>1022</v>
      </c>
      <c r="E1101" s="89" t="s">
        <v>1024</v>
      </c>
      <c r="F1101" s="128" t="s">
        <v>204</v>
      </c>
      <c r="G1101" s="89">
        <v>30038762</v>
      </c>
      <c r="H1101" s="129">
        <v>41569</v>
      </c>
      <c r="I1101" s="27">
        <v>41578</v>
      </c>
      <c r="J1101" s="28">
        <v>-9225</v>
      </c>
      <c r="K1101" s="130" t="s">
        <v>204</v>
      </c>
      <c r="L1101" s="28">
        <f t="shared" si="33"/>
        <v>9225</v>
      </c>
      <c r="M1101" s="123">
        <v>9</v>
      </c>
      <c r="N1101" s="3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</row>
    <row r="1102" spans="1:55" ht="15">
      <c r="A1102" s="68" t="s">
        <v>201</v>
      </c>
      <c r="B1102" s="88">
        <f t="shared" si="32"/>
        <v>1</v>
      </c>
      <c r="C1102" s="26">
        <v>1000308</v>
      </c>
      <c r="D1102" s="26" t="s">
        <v>1022</v>
      </c>
      <c r="E1102" s="89" t="s">
        <v>1025</v>
      </c>
      <c r="F1102" s="128" t="s">
        <v>204</v>
      </c>
      <c r="G1102" s="89">
        <v>30038939</v>
      </c>
      <c r="H1102" s="129">
        <v>41596</v>
      </c>
      <c r="I1102" s="27">
        <v>41599</v>
      </c>
      <c r="J1102" s="28">
        <v>-14661.6</v>
      </c>
      <c r="K1102" s="130" t="s">
        <v>204</v>
      </c>
      <c r="L1102" s="28">
        <f t="shared" si="33"/>
        <v>14661.6</v>
      </c>
      <c r="M1102" s="123">
        <v>3</v>
      </c>
      <c r="N1102" s="3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</row>
    <row r="1103" spans="1:55" ht="15">
      <c r="A1103" s="68" t="s">
        <v>201</v>
      </c>
      <c r="B1103" s="88">
        <f t="shared" si="32"/>
        <v>1</v>
      </c>
      <c r="C1103" s="26">
        <v>1000349</v>
      </c>
      <c r="D1103" s="26" t="s">
        <v>1026</v>
      </c>
      <c r="E1103" s="89" t="s">
        <v>1027</v>
      </c>
      <c r="F1103" s="128" t="s">
        <v>204</v>
      </c>
      <c r="G1103" s="89">
        <v>30039083</v>
      </c>
      <c r="H1103" s="129">
        <v>41617</v>
      </c>
      <c r="I1103" s="27">
        <v>41620</v>
      </c>
      <c r="J1103" s="28">
        <v>-2700</v>
      </c>
      <c r="K1103" s="130" t="s">
        <v>204</v>
      </c>
      <c r="L1103" s="28">
        <f t="shared" si="33"/>
        <v>2700</v>
      </c>
      <c r="M1103" s="123">
        <v>3</v>
      </c>
      <c r="N1103" s="3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</row>
    <row r="1104" spans="1:55" ht="15">
      <c r="A1104" s="68" t="s">
        <v>201</v>
      </c>
      <c r="B1104" s="88">
        <f t="shared" si="32"/>
        <v>1</v>
      </c>
      <c r="C1104" s="26">
        <v>1000349</v>
      </c>
      <c r="D1104" s="26" t="s">
        <v>1026</v>
      </c>
      <c r="E1104" s="89" t="s">
        <v>1028</v>
      </c>
      <c r="F1104" s="128" t="s">
        <v>1029</v>
      </c>
      <c r="G1104" s="89">
        <v>30039124</v>
      </c>
      <c r="H1104" s="129">
        <v>41620</v>
      </c>
      <c r="I1104" s="27">
        <v>41620</v>
      </c>
      <c r="J1104" s="28">
        <v>-2700</v>
      </c>
      <c r="K1104" s="130" t="s">
        <v>204</v>
      </c>
      <c r="L1104" s="28">
        <f t="shared" si="33"/>
        <v>2700</v>
      </c>
      <c r="M1104" s="123">
        <v>0</v>
      </c>
      <c r="N1104" s="3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</row>
    <row r="1105" spans="1:55" ht="15">
      <c r="A1105" s="68" t="s">
        <v>201</v>
      </c>
      <c r="B1105" s="88">
        <f t="shared" si="32"/>
        <v>1</v>
      </c>
      <c r="C1105" s="26">
        <v>1000376</v>
      </c>
      <c r="D1105" s="26" t="s">
        <v>1030</v>
      </c>
      <c r="E1105" s="89" t="s">
        <v>1031</v>
      </c>
      <c r="F1105" s="128" t="s">
        <v>204</v>
      </c>
      <c r="G1105" s="89">
        <v>30039140</v>
      </c>
      <c r="H1105" s="129">
        <v>41613</v>
      </c>
      <c r="I1105" s="27">
        <v>41627</v>
      </c>
      <c r="J1105" s="28">
        <v>-350000</v>
      </c>
      <c r="K1105" s="130" t="s">
        <v>204</v>
      </c>
      <c r="L1105" s="28">
        <f t="shared" si="33"/>
        <v>350000</v>
      </c>
      <c r="M1105" s="123">
        <v>14</v>
      </c>
      <c r="N1105" s="3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</row>
    <row r="1106" spans="1:55" ht="15">
      <c r="A1106" s="68" t="s">
        <v>92</v>
      </c>
      <c r="B1106" s="88">
        <f t="shared" si="32"/>
        <v>1</v>
      </c>
      <c r="C1106" s="26">
        <v>1000388</v>
      </c>
      <c r="D1106" s="26" t="s">
        <v>1032</v>
      </c>
      <c r="E1106" s="89" t="s">
        <v>1033</v>
      </c>
      <c r="F1106" s="128" t="s">
        <v>204</v>
      </c>
      <c r="G1106" s="89">
        <v>30039229</v>
      </c>
      <c r="H1106" s="129">
        <v>41621</v>
      </c>
      <c r="I1106" s="27">
        <v>41627</v>
      </c>
      <c r="J1106" s="28">
        <v>-4500</v>
      </c>
      <c r="K1106" s="130" t="s">
        <v>204</v>
      </c>
      <c r="L1106" s="28">
        <f t="shared" si="33"/>
        <v>4500</v>
      </c>
      <c r="M1106" s="123">
        <v>6</v>
      </c>
      <c r="N1106" s="3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</row>
    <row r="1107" spans="1:55" ht="19.5" thickBot="1">
      <c r="A1107" s="69"/>
      <c r="B1107" s="29">
        <f>SUBTOTAL(9,B669:B1106)</f>
        <v>437</v>
      </c>
      <c r="C1107" s="38"/>
      <c r="D1107" s="38"/>
      <c r="E1107" s="38"/>
      <c r="F1107" s="38"/>
      <c r="G1107" s="38"/>
      <c r="H1107" s="38"/>
      <c r="I1107" s="38"/>
      <c r="J1107" s="38"/>
      <c r="K1107" s="38"/>
      <c r="L1107" s="131">
        <f>SUBTOTAL(9,L669:L1106)</f>
        <v>1946092.0400000003</v>
      </c>
      <c r="M1107" s="70"/>
      <c r="N1107" s="3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</row>
    <row r="1108" spans="1:55" ht="16.5" thickBot="1" thickTop="1">
      <c r="A1108" s="71"/>
      <c r="B1108" s="72"/>
      <c r="C1108" s="72"/>
      <c r="D1108" s="72"/>
      <c r="E1108" s="72"/>
      <c r="F1108" s="72"/>
      <c r="G1108" s="72"/>
      <c r="H1108" s="73"/>
      <c r="I1108" s="72"/>
      <c r="J1108" s="72"/>
      <c r="K1108" s="72"/>
      <c r="L1108" s="72"/>
      <c r="M1108" s="74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</row>
    <row r="1109" spans="1:52" ht="15.75" thickBot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</row>
    <row r="1110" spans="1:52" ht="15" hidden="1">
      <c r="A1110" s="21" t="s">
        <v>192</v>
      </c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</row>
    <row r="1111" spans="1:52" ht="15" hidden="1">
      <c r="A1111" s="21" t="s">
        <v>171</v>
      </c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</row>
    <row r="1112" spans="1:52" ht="15" hidden="1">
      <c r="A1112" s="21" t="s">
        <v>178</v>
      </c>
      <c r="B1112" s="1"/>
      <c r="C1112" s="1"/>
      <c r="D1112" s="1"/>
      <c r="E1112" s="1"/>
      <c r="F1112" s="1"/>
      <c r="G1112" s="1"/>
      <c r="H1112" s="1"/>
      <c r="I1112" s="1"/>
      <c r="J1112" s="1"/>
      <c r="K1112" s="3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</row>
    <row r="1113" spans="1:52" ht="15" hidden="1">
      <c r="A1113" s="21" t="s">
        <v>93</v>
      </c>
      <c r="B1113" s="1"/>
      <c r="C1113" s="1"/>
      <c r="D1113" s="1"/>
      <c r="E1113" s="1"/>
      <c r="F1113" s="1"/>
      <c r="G1113" s="1"/>
      <c r="H1113" s="1"/>
      <c r="I1113" s="1"/>
      <c r="J1113" s="1"/>
      <c r="K1113" s="3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</row>
    <row r="1114" spans="1:52" ht="15" hidden="1">
      <c r="A1114" s="21" t="s">
        <v>155</v>
      </c>
      <c r="B1114" s="1"/>
      <c r="C1114" s="1"/>
      <c r="D1114" s="4"/>
      <c r="E1114" s="1"/>
      <c r="F1114" s="1"/>
      <c r="G1114" s="1"/>
      <c r="H1114" s="1"/>
      <c r="I1114" s="1"/>
      <c r="J1114" s="1"/>
      <c r="K1114" s="3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</row>
    <row r="1115" spans="1:52" ht="15" hidden="1">
      <c r="A1115" s="21" t="s">
        <v>146</v>
      </c>
      <c r="B1115" s="1"/>
      <c r="C1115" s="1"/>
      <c r="D1115" s="4"/>
      <c r="E1115" s="21"/>
      <c r="F1115" s="21"/>
      <c r="G1115" s="1"/>
      <c r="H1115" s="1"/>
      <c r="I1115" s="1"/>
      <c r="J1115" s="1"/>
      <c r="K1115" s="3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</row>
    <row r="1116" spans="1:52" ht="15" hidden="1">
      <c r="A1116" s="21" t="s">
        <v>176</v>
      </c>
      <c r="B1116" s="1"/>
      <c r="C1116" s="1"/>
      <c r="D1116" s="4"/>
      <c r="E1116" s="21"/>
      <c r="F1116" s="21"/>
      <c r="G1116" s="1"/>
      <c r="H1116" s="1"/>
      <c r="I1116" s="1"/>
      <c r="J1116" s="1"/>
      <c r="K1116" s="3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</row>
    <row r="1117" spans="1:52" ht="15" hidden="1">
      <c r="A1117" s="21" t="s">
        <v>187</v>
      </c>
      <c r="B1117" s="1"/>
      <c r="C1117" s="1"/>
      <c r="D1117" s="4"/>
      <c r="E1117" s="21"/>
      <c r="F1117" s="21"/>
      <c r="G1117" s="1"/>
      <c r="H1117" s="1"/>
      <c r="I1117" s="1"/>
      <c r="J1117" s="1"/>
      <c r="K1117" s="3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</row>
    <row r="1118" spans="1:52" ht="15" hidden="1">
      <c r="A1118" s="21" t="s">
        <v>94</v>
      </c>
      <c r="B1118" s="1"/>
      <c r="C1118" s="1"/>
      <c r="D1118" s="1"/>
      <c r="E1118" s="1"/>
      <c r="F1118" s="1"/>
      <c r="G1118" s="2"/>
      <c r="H1118" s="2"/>
      <c r="I1118" s="2"/>
      <c r="J1118" s="2"/>
      <c r="K1118" s="3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</row>
    <row r="1119" spans="1:54" ht="15.75" hidden="1" thickBot="1">
      <c r="A1119" s="21" t="s">
        <v>95</v>
      </c>
      <c r="B1119" s="1"/>
      <c r="C1119" s="21" t="s">
        <v>80</v>
      </c>
      <c r="D1119" s="21" t="s">
        <v>162</v>
      </c>
      <c r="E1119" s="21" t="s">
        <v>81</v>
      </c>
      <c r="F1119" s="21" t="s">
        <v>164</v>
      </c>
      <c r="G1119" s="21" t="s">
        <v>195</v>
      </c>
      <c r="H1119" s="5" t="s">
        <v>139</v>
      </c>
      <c r="I1119" s="5" t="s">
        <v>0</v>
      </c>
      <c r="J1119" s="11" t="s">
        <v>57</v>
      </c>
      <c r="K1119" t="s">
        <v>194</v>
      </c>
      <c r="M1119" s="2" t="s">
        <v>1</v>
      </c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</row>
    <row r="1120" spans="1:55" ht="15">
      <c r="A1120" s="30"/>
      <c r="B1120" s="75"/>
      <c r="C1120" s="59"/>
      <c r="D1120" s="59"/>
      <c r="E1120" s="59"/>
      <c r="F1120" s="59"/>
      <c r="G1120" s="59"/>
      <c r="H1120" s="60"/>
      <c r="I1120" s="60"/>
      <c r="J1120" s="60"/>
      <c r="K1120" s="60"/>
      <c r="L1120" s="61"/>
      <c r="M1120" s="62"/>
      <c r="N1120" s="3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</row>
    <row r="1121" spans="1:55" ht="18.75" thickBot="1">
      <c r="A1121" s="31"/>
      <c r="B1121" s="142" t="s">
        <v>86</v>
      </c>
      <c r="C1121" s="140"/>
      <c r="D1121" s="122"/>
      <c r="E1121" s="32"/>
      <c r="F1121" s="32"/>
      <c r="G1121" s="32"/>
      <c r="H1121" s="32"/>
      <c r="I1121" s="32"/>
      <c r="J1121" s="32"/>
      <c r="K1121" s="32"/>
      <c r="L1121" s="33"/>
      <c r="M1121" s="64"/>
      <c r="N1121" s="3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</row>
    <row r="1122" spans="1:55" ht="26.25" thickBot="1">
      <c r="A1122" s="34"/>
      <c r="B1122" s="76" t="s">
        <v>84</v>
      </c>
      <c r="C1122" s="10" t="s">
        <v>82</v>
      </c>
      <c r="D1122" s="10" t="s">
        <v>163</v>
      </c>
      <c r="E1122" s="10" t="s">
        <v>83</v>
      </c>
      <c r="F1122" s="10" t="s">
        <v>165</v>
      </c>
      <c r="G1122" s="10" t="s">
        <v>184</v>
      </c>
      <c r="H1122" s="10" t="s">
        <v>2</v>
      </c>
      <c r="I1122" s="10" t="s">
        <v>3</v>
      </c>
      <c r="J1122" s="10"/>
      <c r="K1122" s="10" t="s">
        <v>106</v>
      </c>
      <c r="L1122" s="12" t="s">
        <v>58</v>
      </c>
      <c r="M1122" s="66" t="s">
        <v>4</v>
      </c>
      <c r="N1122" s="7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</row>
    <row r="1123" spans="1:55" ht="15">
      <c r="A1123" s="31"/>
      <c r="B1123" s="77">
        <f aca="true" t="shared" si="34" ref="B1123:B1154">IF(C1123&gt;0,1,0)</f>
        <v>0</v>
      </c>
      <c r="C1123" s="32"/>
      <c r="D1123" s="32"/>
      <c r="E1123" s="32"/>
      <c r="F1123" s="32"/>
      <c r="G1123" s="32"/>
      <c r="H1123" s="32"/>
      <c r="I1123" s="32"/>
      <c r="J1123" s="32"/>
      <c r="K1123" s="32"/>
      <c r="L1123" s="33"/>
      <c r="M1123" s="67"/>
      <c r="N1123" s="3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</row>
    <row r="1124" spans="1:55" ht="15">
      <c r="A1124" s="36" t="s">
        <v>201</v>
      </c>
      <c r="B1124" s="88">
        <f t="shared" si="34"/>
        <v>1</v>
      </c>
      <c r="C1124" s="26">
        <v>19</v>
      </c>
      <c r="D1124" s="26" t="s">
        <v>202</v>
      </c>
      <c r="E1124" s="89" t="s">
        <v>215</v>
      </c>
      <c r="F1124" s="128" t="s">
        <v>204</v>
      </c>
      <c r="G1124" s="89">
        <v>30038690</v>
      </c>
      <c r="H1124" s="129">
        <v>41548</v>
      </c>
      <c r="I1124" s="27">
        <v>41571</v>
      </c>
      <c r="J1124" s="28">
        <v>-1472</v>
      </c>
      <c r="K1124" s="130" t="s">
        <v>204</v>
      </c>
      <c r="L1124" s="28">
        <f aca="true" t="shared" si="35" ref="L1124:L1155">J1124*-1</f>
        <v>1472</v>
      </c>
      <c r="M1124" s="123">
        <v>23</v>
      </c>
      <c r="N1124" s="3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</row>
    <row r="1125" spans="1:55" ht="15">
      <c r="A1125" s="36" t="s">
        <v>201</v>
      </c>
      <c r="B1125" s="88">
        <f t="shared" si="34"/>
        <v>1</v>
      </c>
      <c r="C1125" s="26">
        <v>19</v>
      </c>
      <c r="D1125" s="26" t="s">
        <v>202</v>
      </c>
      <c r="E1125" s="89" t="s">
        <v>216</v>
      </c>
      <c r="F1125" s="128" t="s">
        <v>204</v>
      </c>
      <c r="G1125" s="89">
        <v>30038700</v>
      </c>
      <c r="H1125" s="129">
        <v>41548</v>
      </c>
      <c r="I1125" s="27">
        <v>41571</v>
      </c>
      <c r="J1125" s="28">
        <v>-1760</v>
      </c>
      <c r="K1125" s="130" t="s">
        <v>204</v>
      </c>
      <c r="L1125" s="28">
        <f t="shared" si="35"/>
        <v>1760</v>
      </c>
      <c r="M1125" s="123">
        <v>23</v>
      </c>
      <c r="N1125" s="3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</row>
    <row r="1126" spans="1:55" ht="15">
      <c r="A1126" s="36" t="s">
        <v>201</v>
      </c>
      <c r="B1126" s="88">
        <f t="shared" si="34"/>
        <v>1</v>
      </c>
      <c r="C1126" s="26">
        <v>19</v>
      </c>
      <c r="D1126" s="26" t="s">
        <v>202</v>
      </c>
      <c r="E1126" s="89" t="s">
        <v>217</v>
      </c>
      <c r="F1126" s="128" t="s">
        <v>204</v>
      </c>
      <c r="G1126" s="89">
        <v>30038704</v>
      </c>
      <c r="H1126" s="129">
        <v>41548</v>
      </c>
      <c r="I1126" s="27">
        <v>41571</v>
      </c>
      <c r="J1126" s="28">
        <v>-1000</v>
      </c>
      <c r="K1126" s="130" t="s">
        <v>204</v>
      </c>
      <c r="L1126" s="28">
        <f t="shared" si="35"/>
        <v>1000</v>
      </c>
      <c r="M1126" s="123">
        <v>23</v>
      </c>
      <c r="N1126" s="3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</row>
    <row r="1127" spans="1:55" ht="15">
      <c r="A1127" s="36" t="s">
        <v>201</v>
      </c>
      <c r="B1127" s="88">
        <f t="shared" si="34"/>
        <v>1</v>
      </c>
      <c r="C1127" s="26">
        <v>44</v>
      </c>
      <c r="D1127" s="26" t="s">
        <v>218</v>
      </c>
      <c r="E1127" s="89" t="s">
        <v>219</v>
      </c>
      <c r="F1127" s="128" t="s">
        <v>204</v>
      </c>
      <c r="G1127" s="89">
        <v>30038481</v>
      </c>
      <c r="H1127" s="129">
        <v>41529</v>
      </c>
      <c r="I1127" s="27">
        <v>41550</v>
      </c>
      <c r="J1127" s="28">
        <v>-6843.47</v>
      </c>
      <c r="K1127" s="130" t="s">
        <v>204</v>
      </c>
      <c r="L1127" s="28">
        <f t="shared" si="35"/>
        <v>6843.47</v>
      </c>
      <c r="M1127" s="123">
        <v>21</v>
      </c>
      <c r="N1127" s="3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</row>
    <row r="1128" spans="1:55" ht="15">
      <c r="A1128" s="36" t="s">
        <v>201</v>
      </c>
      <c r="B1128" s="88">
        <f t="shared" si="34"/>
        <v>1</v>
      </c>
      <c r="C1128" s="26">
        <v>44</v>
      </c>
      <c r="D1128" s="26" t="s">
        <v>218</v>
      </c>
      <c r="E1128" s="89" t="s">
        <v>220</v>
      </c>
      <c r="F1128" s="128" t="s">
        <v>204</v>
      </c>
      <c r="G1128" s="89">
        <v>30038538</v>
      </c>
      <c r="H1128" s="129">
        <v>41541</v>
      </c>
      <c r="I1128" s="27">
        <v>41557</v>
      </c>
      <c r="J1128" s="28">
        <v>-5349.76</v>
      </c>
      <c r="K1128" s="130" t="s">
        <v>204</v>
      </c>
      <c r="L1128" s="28">
        <f t="shared" si="35"/>
        <v>5349.76</v>
      </c>
      <c r="M1128" s="123">
        <v>16</v>
      </c>
      <c r="N1128" s="3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</row>
    <row r="1129" spans="1:55" ht="15">
      <c r="A1129" s="36" t="s">
        <v>201</v>
      </c>
      <c r="B1129" s="88">
        <f t="shared" si="34"/>
        <v>1</v>
      </c>
      <c r="C1129" s="26">
        <v>62</v>
      </c>
      <c r="D1129" s="26" t="s">
        <v>221</v>
      </c>
      <c r="E1129" s="89" t="s">
        <v>222</v>
      </c>
      <c r="F1129" s="128" t="s">
        <v>204</v>
      </c>
      <c r="G1129" s="89">
        <v>30038649</v>
      </c>
      <c r="H1129" s="129">
        <v>41550</v>
      </c>
      <c r="I1129" s="27">
        <v>41571</v>
      </c>
      <c r="J1129" s="28">
        <v>-245.63</v>
      </c>
      <c r="K1129" s="130" t="s">
        <v>204</v>
      </c>
      <c r="L1129" s="28">
        <f t="shared" si="35"/>
        <v>245.63</v>
      </c>
      <c r="M1129" s="123">
        <v>21</v>
      </c>
      <c r="N1129" s="3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</row>
    <row r="1130" spans="1:55" ht="15">
      <c r="A1130" s="36" t="s">
        <v>201</v>
      </c>
      <c r="B1130" s="88">
        <f t="shared" si="34"/>
        <v>1</v>
      </c>
      <c r="C1130" s="26">
        <v>138</v>
      </c>
      <c r="D1130" s="26" t="s">
        <v>223</v>
      </c>
      <c r="E1130" s="89" t="s">
        <v>224</v>
      </c>
      <c r="F1130" s="128" t="s">
        <v>204</v>
      </c>
      <c r="G1130" s="89">
        <v>30038630</v>
      </c>
      <c r="H1130" s="129">
        <v>41550</v>
      </c>
      <c r="I1130" s="27">
        <v>41571</v>
      </c>
      <c r="J1130" s="28">
        <v>-626.81</v>
      </c>
      <c r="K1130" s="130" t="s">
        <v>204</v>
      </c>
      <c r="L1130" s="28">
        <f t="shared" si="35"/>
        <v>626.81</v>
      </c>
      <c r="M1130" s="123">
        <v>21</v>
      </c>
      <c r="N1130" s="3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</row>
    <row r="1131" spans="1:55" ht="15">
      <c r="A1131" s="36" t="s">
        <v>201</v>
      </c>
      <c r="B1131" s="88">
        <f t="shared" si="34"/>
        <v>1</v>
      </c>
      <c r="C1131" s="26">
        <v>138</v>
      </c>
      <c r="D1131" s="26" t="s">
        <v>223</v>
      </c>
      <c r="E1131" s="89" t="s">
        <v>225</v>
      </c>
      <c r="F1131" s="128" t="s">
        <v>204</v>
      </c>
      <c r="G1131" s="89">
        <v>30038631</v>
      </c>
      <c r="H1131" s="129">
        <v>41550</v>
      </c>
      <c r="I1131" s="27">
        <v>41571</v>
      </c>
      <c r="J1131" s="28">
        <v>-271.22</v>
      </c>
      <c r="K1131" s="130" t="s">
        <v>204</v>
      </c>
      <c r="L1131" s="28">
        <f t="shared" si="35"/>
        <v>271.22</v>
      </c>
      <c r="M1131" s="123">
        <v>21</v>
      </c>
      <c r="N1131" s="3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</row>
    <row r="1132" spans="1:55" ht="15">
      <c r="A1132" s="36" t="s">
        <v>201</v>
      </c>
      <c r="B1132" s="88">
        <f t="shared" si="34"/>
        <v>1</v>
      </c>
      <c r="C1132" s="26">
        <v>138</v>
      </c>
      <c r="D1132" s="26" t="s">
        <v>223</v>
      </c>
      <c r="E1132" s="89" t="s">
        <v>226</v>
      </c>
      <c r="F1132" s="128" t="s">
        <v>204</v>
      </c>
      <c r="G1132" s="89">
        <v>30038632</v>
      </c>
      <c r="H1132" s="129">
        <v>41550</v>
      </c>
      <c r="I1132" s="27">
        <v>41571</v>
      </c>
      <c r="J1132" s="28">
        <v>-271.22</v>
      </c>
      <c r="K1132" s="130" t="s">
        <v>204</v>
      </c>
      <c r="L1132" s="28">
        <f t="shared" si="35"/>
        <v>271.22</v>
      </c>
      <c r="M1132" s="123">
        <v>21</v>
      </c>
      <c r="N1132" s="3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</row>
    <row r="1133" spans="1:55" ht="15">
      <c r="A1133" s="36" t="s">
        <v>201</v>
      </c>
      <c r="B1133" s="88">
        <f t="shared" si="34"/>
        <v>1</v>
      </c>
      <c r="C1133" s="26">
        <v>138</v>
      </c>
      <c r="D1133" s="26" t="s">
        <v>223</v>
      </c>
      <c r="E1133" s="89" t="s">
        <v>227</v>
      </c>
      <c r="F1133" s="128" t="s">
        <v>204</v>
      </c>
      <c r="G1133" s="89">
        <v>30038633</v>
      </c>
      <c r="H1133" s="129">
        <v>41550</v>
      </c>
      <c r="I1133" s="27">
        <v>41571</v>
      </c>
      <c r="J1133" s="28">
        <v>-123</v>
      </c>
      <c r="K1133" s="130" t="s">
        <v>204</v>
      </c>
      <c r="L1133" s="28">
        <f t="shared" si="35"/>
        <v>123</v>
      </c>
      <c r="M1133" s="123">
        <v>21</v>
      </c>
      <c r="N1133" s="3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</row>
    <row r="1134" spans="1:55" ht="15">
      <c r="A1134" s="36" t="s">
        <v>201</v>
      </c>
      <c r="B1134" s="88">
        <f t="shared" si="34"/>
        <v>1</v>
      </c>
      <c r="C1134" s="26">
        <v>138</v>
      </c>
      <c r="D1134" s="26" t="s">
        <v>223</v>
      </c>
      <c r="E1134" s="89" t="s">
        <v>228</v>
      </c>
      <c r="F1134" s="128" t="s">
        <v>204</v>
      </c>
      <c r="G1134" s="89">
        <v>30038634</v>
      </c>
      <c r="H1134" s="129">
        <v>41547</v>
      </c>
      <c r="I1134" s="27">
        <v>41571</v>
      </c>
      <c r="J1134" s="28">
        <v>-180.81</v>
      </c>
      <c r="K1134" s="130" t="s">
        <v>204</v>
      </c>
      <c r="L1134" s="28">
        <f t="shared" si="35"/>
        <v>180.81</v>
      </c>
      <c r="M1134" s="123">
        <v>24</v>
      </c>
      <c r="N1134" s="3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</row>
    <row r="1135" spans="1:55" ht="15">
      <c r="A1135" s="36" t="s">
        <v>201</v>
      </c>
      <c r="B1135" s="88">
        <f t="shared" si="34"/>
        <v>1</v>
      </c>
      <c r="C1135" s="26">
        <v>138</v>
      </c>
      <c r="D1135" s="26" t="s">
        <v>223</v>
      </c>
      <c r="E1135" s="89" t="s">
        <v>233</v>
      </c>
      <c r="F1135" s="128" t="s">
        <v>204</v>
      </c>
      <c r="G1135" s="89">
        <v>30038537</v>
      </c>
      <c r="H1135" s="129">
        <v>41537</v>
      </c>
      <c r="I1135" s="27">
        <v>41557</v>
      </c>
      <c r="J1135" s="28">
        <v>-44.28</v>
      </c>
      <c r="K1135" s="130" t="s">
        <v>204</v>
      </c>
      <c r="L1135" s="28">
        <f t="shared" si="35"/>
        <v>44.28</v>
      </c>
      <c r="M1135" s="123">
        <v>20</v>
      </c>
      <c r="N1135" s="3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</row>
    <row r="1136" spans="1:55" ht="15">
      <c r="A1136" s="36" t="s">
        <v>201</v>
      </c>
      <c r="B1136" s="88">
        <f t="shared" si="34"/>
        <v>1</v>
      </c>
      <c r="C1136" s="26">
        <v>138</v>
      </c>
      <c r="D1136" s="26" t="s">
        <v>223</v>
      </c>
      <c r="E1136" s="89" t="s">
        <v>238</v>
      </c>
      <c r="F1136" s="128" t="s">
        <v>204</v>
      </c>
      <c r="G1136" s="89">
        <v>30039202</v>
      </c>
      <c r="H1136" s="129">
        <v>41608</v>
      </c>
      <c r="I1136" s="27">
        <v>41627</v>
      </c>
      <c r="J1136" s="28">
        <v>-620.78</v>
      </c>
      <c r="K1136" s="130" t="s">
        <v>204</v>
      </c>
      <c r="L1136" s="28">
        <f t="shared" si="35"/>
        <v>620.78</v>
      </c>
      <c r="M1136" s="123">
        <v>19</v>
      </c>
      <c r="N1136" s="3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</row>
    <row r="1137" spans="1:55" ht="15">
      <c r="A1137" s="36" t="s">
        <v>201</v>
      </c>
      <c r="B1137" s="88">
        <f t="shared" si="34"/>
        <v>1</v>
      </c>
      <c r="C1137" s="26">
        <v>138</v>
      </c>
      <c r="D1137" s="26" t="s">
        <v>223</v>
      </c>
      <c r="E1137" s="89" t="s">
        <v>239</v>
      </c>
      <c r="F1137" s="128" t="s">
        <v>204</v>
      </c>
      <c r="G1137" s="89">
        <v>30039201</v>
      </c>
      <c r="H1137" s="129">
        <v>41611</v>
      </c>
      <c r="I1137" s="27">
        <v>41627</v>
      </c>
      <c r="J1137" s="28">
        <v>-271.22</v>
      </c>
      <c r="K1137" s="130" t="s">
        <v>204</v>
      </c>
      <c r="L1137" s="28">
        <f t="shared" si="35"/>
        <v>271.22</v>
      </c>
      <c r="M1137" s="123">
        <v>16</v>
      </c>
      <c r="N1137" s="3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</row>
    <row r="1138" spans="1:55" ht="15">
      <c r="A1138" s="36" t="s">
        <v>201</v>
      </c>
      <c r="B1138" s="88">
        <f t="shared" si="34"/>
        <v>1</v>
      </c>
      <c r="C1138" s="26">
        <v>138</v>
      </c>
      <c r="D1138" s="26" t="s">
        <v>223</v>
      </c>
      <c r="E1138" s="89" t="s">
        <v>240</v>
      </c>
      <c r="F1138" s="128" t="s">
        <v>204</v>
      </c>
      <c r="G1138" s="89">
        <v>30039200</v>
      </c>
      <c r="H1138" s="129">
        <v>41611</v>
      </c>
      <c r="I1138" s="27">
        <v>41627</v>
      </c>
      <c r="J1138" s="28">
        <v>-271.22</v>
      </c>
      <c r="K1138" s="130" t="s">
        <v>204</v>
      </c>
      <c r="L1138" s="28">
        <f t="shared" si="35"/>
        <v>271.22</v>
      </c>
      <c r="M1138" s="123">
        <v>16</v>
      </c>
      <c r="N1138" s="3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</row>
    <row r="1139" spans="1:55" ht="15">
      <c r="A1139" s="36" t="s">
        <v>201</v>
      </c>
      <c r="B1139" s="88">
        <f t="shared" si="34"/>
        <v>1</v>
      </c>
      <c r="C1139" s="26">
        <v>138</v>
      </c>
      <c r="D1139" s="26" t="s">
        <v>223</v>
      </c>
      <c r="E1139" s="89" t="s">
        <v>241</v>
      </c>
      <c r="F1139" s="128" t="s">
        <v>204</v>
      </c>
      <c r="G1139" s="89">
        <v>30039199</v>
      </c>
      <c r="H1139" s="129">
        <v>41611</v>
      </c>
      <c r="I1139" s="27">
        <v>41627</v>
      </c>
      <c r="J1139" s="28">
        <v>-153.75</v>
      </c>
      <c r="K1139" s="130" t="s">
        <v>204</v>
      </c>
      <c r="L1139" s="28">
        <f t="shared" si="35"/>
        <v>153.75</v>
      </c>
      <c r="M1139" s="123">
        <v>16</v>
      </c>
      <c r="N1139" s="3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</row>
    <row r="1140" spans="1:55" ht="15">
      <c r="A1140" s="36" t="s">
        <v>201</v>
      </c>
      <c r="B1140" s="88">
        <f t="shared" si="34"/>
        <v>1</v>
      </c>
      <c r="C1140" s="26">
        <v>138</v>
      </c>
      <c r="D1140" s="26" t="s">
        <v>223</v>
      </c>
      <c r="E1140" s="89" t="s">
        <v>242</v>
      </c>
      <c r="F1140" s="128" t="s">
        <v>204</v>
      </c>
      <c r="G1140" s="89">
        <v>30039198</v>
      </c>
      <c r="H1140" s="129">
        <v>41608</v>
      </c>
      <c r="I1140" s="27">
        <v>41627</v>
      </c>
      <c r="J1140" s="28">
        <v>-180.81</v>
      </c>
      <c r="K1140" s="130" t="s">
        <v>204</v>
      </c>
      <c r="L1140" s="28">
        <f t="shared" si="35"/>
        <v>180.81</v>
      </c>
      <c r="M1140" s="123">
        <v>19</v>
      </c>
      <c r="N1140" s="3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</row>
    <row r="1141" spans="1:55" ht="15">
      <c r="A1141" s="36" t="s">
        <v>201</v>
      </c>
      <c r="B1141" s="88">
        <f t="shared" si="34"/>
        <v>1</v>
      </c>
      <c r="C1141" s="26">
        <v>161</v>
      </c>
      <c r="D1141" s="26" t="s">
        <v>243</v>
      </c>
      <c r="E1141" s="89" t="s">
        <v>244</v>
      </c>
      <c r="F1141" s="128" t="s">
        <v>204</v>
      </c>
      <c r="G1141" s="89">
        <v>30038795</v>
      </c>
      <c r="H1141" s="129">
        <v>41562</v>
      </c>
      <c r="I1141" s="27">
        <v>41585</v>
      </c>
      <c r="J1141" s="28">
        <v>-38693.48</v>
      </c>
      <c r="K1141" s="130" t="s">
        <v>204</v>
      </c>
      <c r="L1141" s="28">
        <f t="shared" si="35"/>
        <v>38693.48</v>
      </c>
      <c r="M1141" s="123">
        <v>23</v>
      </c>
      <c r="N1141" s="3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</row>
    <row r="1142" spans="1:55" ht="15">
      <c r="A1142" s="36" t="s">
        <v>201</v>
      </c>
      <c r="B1142" s="88">
        <f t="shared" si="34"/>
        <v>1</v>
      </c>
      <c r="C1142" s="26">
        <v>240</v>
      </c>
      <c r="D1142" s="26" t="s">
        <v>263</v>
      </c>
      <c r="E1142" s="89" t="s">
        <v>264</v>
      </c>
      <c r="F1142" s="128" t="s">
        <v>204</v>
      </c>
      <c r="G1142" s="89">
        <v>30038956</v>
      </c>
      <c r="H1142" s="129">
        <v>41583</v>
      </c>
      <c r="I1142" s="27">
        <v>41599</v>
      </c>
      <c r="J1142" s="28">
        <v>-1489</v>
      </c>
      <c r="K1142" s="130" t="s">
        <v>204</v>
      </c>
      <c r="L1142" s="28">
        <f t="shared" si="35"/>
        <v>1489</v>
      </c>
      <c r="M1142" s="123">
        <v>16</v>
      </c>
      <c r="N1142" s="3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</row>
    <row r="1143" spans="1:55" ht="15">
      <c r="A1143" s="36" t="s">
        <v>201</v>
      </c>
      <c r="B1143" s="88">
        <f t="shared" si="34"/>
        <v>1</v>
      </c>
      <c r="C1143" s="26">
        <v>240</v>
      </c>
      <c r="D1143" s="26" t="s">
        <v>263</v>
      </c>
      <c r="E1143" s="89" t="s">
        <v>266</v>
      </c>
      <c r="F1143" s="128" t="s">
        <v>204</v>
      </c>
      <c r="G1143" s="89">
        <v>30039117</v>
      </c>
      <c r="H1143" s="129">
        <v>41604</v>
      </c>
      <c r="I1143" s="27">
        <v>41620</v>
      </c>
      <c r="J1143" s="28">
        <v>-369</v>
      </c>
      <c r="K1143" s="130" t="s">
        <v>204</v>
      </c>
      <c r="L1143" s="28">
        <f t="shared" si="35"/>
        <v>369</v>
      </c>
      <c r="M1143" s="123">
        <v>16</v>
      </c>
      <c r="N1143" s="3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</row>
    <row r="1144" spans="1:55" ht="15">
      <c r="A1144" s="36" t="s">
        <v>201</v>
      </c>
      <c r="B1144" s="88">
        <f t="shared" si="34"/>
        <v>1</v>
      </c>
      <c r="C1144" s="26">
        <v>240</v>
      </c>
      <c r="D1144" s="26" t="s">
        <v>263</v>
      </c>
      <c r="E1144" s="89" t="s">
        <v>267</v>
      </c>
      <c r="F1144" s="128" t="s">
        <v>204</v>
      </c>
      <c r="G1144" s="89">
        <v>30038504</v>
      </c>
      <c r="H1144" s="129">
        <v>41529</v>
      </c>
      <c r="I1144" s="27">
        <v>41550</v>
      </c>
      <c r="J1144" s="28">
        <v>-184.5</v>
      </c>
      <c r="K1144" s="130" t="s">
        <v>204</v>
      </c>
      <c r="L1144" s="28">
        <f t="shared" si="35"/>
        <v>184.5</v>
      </c>
      <c r="M1144" s="123">
        <v>21</v>
      </c>
      <c r="N1144" s="3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</row>
    <row r="1145" spans="1:55" ht="15">
      <c r="A1145" s="36" t="s">
        <v>201</v>
      </c>
      <c r="B1145" s="88">
        <f t="shared" si="34"/>
        <v>1</v>
      </c>
      <c r="C1145" s="26">
        <v>243</v>
      </c>
      <c r="D1145" s="26" t="s">
        <v>288</v>
      </c>
      <c r="E1145" s="89" t="s">
        <v>290</v>
      </c>
      <c r="F1145" s="128" t="s">
        <v>204</v>
      </c>
      <c r="G1145" s="89">
        <v>30038604</v>
      </c>
      <c r="H1145" s="129">
        <v>41541</v>
      </c>
      <c r="I1145" s="27">
        <v>41564</v>
      </c>
      <c r="J1145" s="28">
        <v>-2381.4</v>
      </c>
      <c r="K1145" s="130" t="s">
        <v>204</v>
      </c>
      <c r="L1145" s="28">
        <f t="shared" si="35"/>
        <v>2381.4</v>
      </c>
      <c r="M1145" s="123">
        <v>23</v>
      </c>
      <c r="N1145" s="3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</row>
    <row r="1146" spans="1:55" ht="15">
      <c r="A1146" s="36" t="s">
        <v>201</v>
      </c>
      <c r="B1146" s="88">
        <f t="shared" si="34"/>
        <v>1</v>
      </c>
      <c r="C1146" s="26">
        <v>243</v>
      </c>
      <c r="D1146" s="26" t="s">
        <v>288</v>
      </c>
      <c r="E1146" s="89" t="s">
        <v>291</v>
      </c>
      <c r="F1146" s="128" t="s">
        <v>204</v>
      </c>
      <c r="G1146" s="89">
        <v>30038737</v>
      </c>
      <c r="H1146" s="129">
        <v>41550</v>
      </c>
      <c r="I1146" s="27">
        <v>41578</v>
      </c>
      <c r="J1146" s="28">
        <v>-2110.08</v>
      </c>
      <c r="K1146" s="130" t="s">
        <v>204</v>
      </c>
      <c r="L1146" s="28">
        <f t="shared" si="35"/>
        <v>2110.08</v>
      </c>
      <c r="M1146" s="123">
        <v>28</v>
      </c>
      <c r="N1146" s="3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</row>
    <row r="1147" spans="1:55" ht="15">
      <c r="A1147" s="36" t="s">
        <v>201</v>
      </c>
      <c r="B1147" s="88">
        <f t="shared" si="34"/>
        <v>1</v>
      </c>
      <c r="C1147" s="26">
        <v>316</v>
      </c>
      <c r="D1147" s="26" t="s">
        <v>312</v>
      </c>
      <c r="E1147" s="89" t="s">
        <v>313</v>
      </c>
      <c r="F1147" s="128" t="s">
        <v>204</v>
      </c>
      <c r="G1147" s="89">
        <v>30038478</v>
      </c>
      <c r="H1147" s="129">
        <v>41530</v>
      </c>
      <c r="I1147" s="27">
        <v>41557</v>
      </c>
      <c r="J1147" s="28">
        <v>-45007.52</v>
      </c>
      <c r="K1147" s="130" t="s">
        <v>204</v>
      </c>
      <c r="L1147" s="28">
        <f t="shared" si="35"/>
        <v>45007.52</v>
      </c>
      <c r="M1147" s="123">
        <v>27</v>
      </c>
      <c r="N1147" s="3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</row>
    <row r="1148" spans="1:55" ht="15">
      <c r="A1148" s="36" t="s">
        <v>201</v>
      </c>
      <c r="B1148" s="88">
        <f t="shared" si="34"/>
        <v>1</v>
      </c>
      <c r="C1148" s="26">
        <v>324</v>
      </c>
      <c r="D1148" s="26" t="s">
        <v>314</v>
      </c>
      <c r="E1148" s="89" t="s">
        <v>316</v>
      </c>
      <c r="F1148" s="128" t="s">
        <v>204</v>
      </c>
      <c r="G1148" s="89">
        <v>30038490</v>
      </c>
      <c r="H1148" s="129">
        <v>41533</v>
      </c>
      <c r="I1148" s="27">
        <v>41550</v>
      </c>
      <c r="J1148" s="28">
        <v>-1978.77</v>
      </c>
      <c r="K1148" s="130" t="s">
        <v>204</v>
      </c>
      <c r="L1148" s="28">
        <f t="shared" si="35"/>
        <v>1978.77</v>
      </c>
      <c r="M1148" s="123">
        <v>17</v>
      </c>
      <c r="N1148" s="3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</row>
    <row r="1149" spans="1:55" ht="15">
      <c r="A1149" s="36" t="s">
        <v>201</v>
      </c>
      <c r="B1149" s="88">
        <f t="shared" si="34"/>
        <v>1</v>
      </c>
      <c r="C1149" s="26">
        <v>324</v>
      </c>
      <c r="D1149" s="26" t="s">
        <v>314</v>
      </c>
      <c r="E1149" s="89" t="s">
        <v>317</v>
      </c>
      <c r="F1149" s="128" t="s">
        <v>204</v>
      </c>
      <c r="G1149" s="89">
        <v>30038655</v>
      </c>
      <c r="H1149" s="129">
        <v>41554</v>
      </c>
      <c r="I1149" s="27">
        <v>41571</v>
      </c>
      <c r="J1149" s="28">
        <v>-4254.49</v>
      </c>
      <c r="K1149" s="130" t="s">
        <v>204</v>
      </c>
      <c r="L1149" s="28">
        <f t="shared" si="35"/>
        <v>4254.49</v>
      </c>
      <c r="M1149" s="123">
        <v>17</v>
      </c>
      <c r="N1149" s="3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</row>
    <row r="1150" spans="1:55" ht="15">
      <c r="A1150" s="36" t="s">
        <v>201</v>
      </c>
      <c r="B1150" s="88">
        <f t="shared" si="34"/>
        <v>1</v>
      </c>
      <c r="C1150" s="26">
        <v>324</v>
      </c>
      <c r="D1150" s="26" t="s">
        <v>314</v>
      </c>
      <c r="E1150" s="89" t="s">
        <v>318</v>
      </c>
      <c r="F1150" s="128" t="s">
        <v>204</v>
      </c>
      <c r="G1150" s="89">
        <v>30038861</v>
      </c>
      <c r="H1150" s="129">
        <v>41569</v>
      </c>
      <c r="I1150" s="27">
        <v>41592</v>
      </c>
      <c r="J1150" s="28">
        <v>-3000</v>
      </c>
      <c r="K1150" s="130" t="s">
        <v>204</v>
      </c>
      <c r="L1150" s="28">
        <f t="shared" si="35"/>
        <v>3000</v>
      </c>
      <c r="M1150" s="123">
        <v>23</v>
      </c>
      <c r="N1150" s="3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</row>
    <row r="1151" spans="1:55" ht="15">
      <c r="A1151" s="36" t="s">
        <v>201</v>
      </c>
      <c r="B1151" s="88">
        <f t="shared" si="34"/>
        <v>1</v>
      </c>
      <c r="C1151" s="26">
        <v>342</v>
      </c>
      <c r="D1151" s="26" t="s">
        <v>320</v>
      </c>
      <c r="E1151" s="89" t="s">
        <v>321</v>
      </c>
      <c r="F1151" s="128" t="s">
        <v>204</v>
      </c>
      <c r="G1151" s="89">
        <v>30038966</v>
      </c>
      <c r="H1151" s="129">
        <v>41572</v>
      </c>
      <c r="I1151" s="27">
        <v>41599</v>
      </c>
      <c r="J1151" s="28">
        <v>-1400</v>
      </c>
      <c r="K1151" s="130" t="s">
        <v>204</v>
      </c>
      <c r="L1151" s="28">
        <f t="shared" si="35"/>
        <v>1400</v>
      </c>
      <c r="M1151" s="123">
        <v>27</v>
      </c>
      <c r="N1151" s="3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</row>
    <row r="1152" spans="1:55" ht="15">
      <c r="A1152" s="36" t="s">
        <v>201</v>
      </c>
      <c r="B1152" s="88">
        <f t="shared" si="34"/>
        <v>1</v>
      </c>
      <c r="C1152" s="26">
        <v>373</v>
      </c>
      <c r="D1152" s="26" t="s">
        <v>328</v>
      </c>
      <c r="E1152" s="89" t="s">
        <v>331</v>
      </c>
      <c r="F1152" s="128" t="s">
        <v>204</v>
      </c>
      <c r="G1152" s="89">
        <v>30038492</v>
      </c>
      <c r="H1152" s="129">
        <v>41527</v>
      </c>
      <c r="I1152" s="27">
        <v>41550</v>
      </c>
      <c r="J1152" s="28">
        <v>-2948.05</v>
      </c>
      <c r="K1152" s="130" t="s">
        <v>204</v>
      </c>
      <c r="L1152" s="28">
        <f t="shared" si="35"/>
        <v>2948.05</v>
      </c>
      <c r="M1152" s="123">
        <v>23</v>
      </c>
      <c r="N1152" s="3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</row>
    <row r="1153" spans="1:55" ht="15">
      <c r="A1153" s="36" t="s">
        <v>201</v>
      </c>
      <c r="B1153" s="88">
        <f t="shared" si="34"/>
        <v>1</v>
      </c>
      <c r="C1153" s="26">
        <v>398</v>
      </c>
      <c r="D1153" s="26" t="s">
        <v>340</v>
      </c>
      <c r="E1153" s="89" t="s">
        <v>341</v>
      </c>
      <c r="F1153" s="128" t="s">
        <v>204</v>
      </c>
      <c r="G1153" s="89">
        <v>30038998</v>
      </c>
      <c r="H1153" s="129">
        <v>41590</v>
      </c>
      <c r="I1153" s="27">
        <v>41606</v>
      </c>
      <c r="J1153" s="28">
        <v>-1195.9</v>
      </c>
      <c r="K1153" s="130" t="s">
        <v>204</v>
      </c>
      <c r="L1153" s="28">
        <f t="shared" si="35"/>
        <v>1195.9</v>
      </c>
      <c r="M1153" s="123">
        <v>16</v>
      </c>
      <c r="N1153" s="3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</row>
    <row r="1154" spans="1:55" ht="15">
      <c r="A1154" s="36" t="s">
        <v>201</v>
      </c>
      <c r="B1154" s="88">
        <f t="shared" si="34"/>
        <v>1</v>
      </c>
      <c r="C1154" s="26">
        <v>398</v>
      </c>
      <c r="D1154" s="26" t="s">
        <v>340</v>
      </c>
      <c r="E1154" s="89" t="s">
        <v>342</v>
      </c>
      <c r="F1154" s="128" t="s">
        <v>204</v>
      </c>
      <c r="G1154" s="89">
        <v>30038989</v>
      </c>
      <c r="H1154" s="129">
        <v>41577</v>
      </c>
      <c r="I1154" s="27">
        <v>41606</v>
      </c>
      <c r="J1154" s="28">
        <v>-5262.84</v>
      </c>
      <c r="K1154" s="130" t="s">
        <v>204</v>
      </c>
      <c r="L1154" s="28">
        <f t="shared" si="35"/>
        <v>5262.84</v>
      </c>
      <c r="M1154" s="123">
        <v>29</v>
      </c>
      <c r="N1154" s="3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</row>
    <row r="1155" spans="1:55" ht="15">
      <c r="A1155" s="36" t="s">
        <v>201</v>
      </c>
      <c r="B1155" s="88">
        <f aca="true" t="shared" si="36" ref="B1155:B1186">IF(C1155&gt;0,1,0)</f>
        <v>1</v>
      </c>
      <c r="C1155" s="26">
        <v>398</v>
      </c>
      <c r="D1155" s="26" t="s">
        <v>340</v>
      </c>
      <c r="E1155" s="89" t="s">
        <v>343</v>
      </c>
      <c r="F1155" s="128" t="s">
        <v>204</v>
      </c>
      <c r="G1155" s="89">
        <v>30038487</v>
      </c>
      <c r="H1155" s="129">
        <v>41527</v>
      </c>
      <c r="I1155" s="27">
        <v>41550</v>
      </c>
      <c r="J1155" s="28">
        <v>-2645.13</v>
      </c>
      <c r="K1155" s="130" t="s">
        <v>204</v>
      </c>
      <c r="L1155" s="28">
        <f t="shared" si="35"/>
        <v>2645.13</v>
      </c>
      <c r="M1155" s="123">
        <v>23</v>
      </c>
      <c r="N1155" s="3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</row>
    <row r="1156" spans="1:55" ht="15">
      <c r="A1156" s="36" t="s">
        <v>201</v>
      </c>
      <c r="B1156" s="88">
        <f t="shared" si="36"/>
        <v>1</v>
      </c>
      <c r="C1156" s="26">
        <v>398</v>
      </c>
      <c r="D1156" s="26" t="s">
        <v>340</v>
      </c>
      <c r="E1156" s="89" t="s">
        <v>344</v>
      </c>
      <c r="F1156" s="128" t="s">
        <v>204</v>
      </c>
      <c r="G1156" s="89">
        <v>30038488</v>
      </c>
      <c r="H1156" s="129">
        <v>41533</v>
      </c>
      <c r="I1156" s="27">
        <v>41550</v>
      </c>
      <c r="J1156" s="28">
        <v>-4226.74</v>
      </c>
      <c r="K1156" s="130" t="s">
        <v>204</v>
      </c>
      <c r="L1156" s="28">
        <f aca="true" t="shared" si="37" ref="L1156:L1187">J1156*-1</f>
        <v>4226.74</v>
      </c>
      <c r="M1156" s="123">
        <v>17</v>
      </c>
      <c r="N1156" s="3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</row>
    <row r="1157" spans="1:55" ht="15">
      <c r="A1157" s="36" t="s">
        <v>201</v>
      </c>
      <c r="B1157" s="88">
        <f t="shared" si="36"/>
        <v>1</v>
      </c>
      <c r="C1157" s="26">
        <v>398</v>
      </c>
      <c r="D1157" s="26" t="s">
        <v>340</v>
      </c>
      <c r="E1157" s="89" t="s">
        <v>345</v>
      </c>
      <c r="F1157" s="128" t="s">
        <v>204</v>
      </c>
      <c r="G1157" s="89">
        <v>30038810</v>
      </c>
      <c r="H1157" s="129">
        <v>41555</v>
      </c>
      <c r="I1157" s="27">
        <v>41585</v>
      </c>
      <c r="J1157" s="28">
        <v>-2257.81</v>
      </c>
      <c r="K1157" s="130" t="s">
        <v>204</v>
      </c>
      <c r="L1157" s="28">
        <f t="shared" si="37"/>
        <v>2257.81</v>
      </c>
      <c r="M1157" s="123">
        <v>30</v>
      </c>
      <c r="N1157" s="3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</row>
    <row r="1158" spans="1:55" ht="15">
      <c r="A1158" s="36" t="s">
        <v>201</v>
      </c>
      <c r="B1158" s="88">
        <f t="shared" si="36"/>
        <v>1</v>
      </c>
      <c r="C1158" s="26">
        <v>398</v>
      </c>
      <c r="D1158" s="26" t="s">
        <v>340</v>
      </c>
      <c r="E1158" s="89" t="s">
        <v>347</v>
      </c>
      <c r="F1158" s="128" t="s">
        <v>204</v>
      </c>
      <c r="G1158" s="89">
        <v>30039241</v>
      </c>
      <c r="H1158" s="129">
        <v>41608</v>
      </c>
      <c r="I1158" s="27">
        <v>41627</v>
      </c>
      <c r="J1158" s="28">
        <v>-2574.13</v>
      </c>
      <c r="K1158" s="130" t="s">
        <v>204</v>
      </c>
      <c r="L1158" s="28">
        <f t="shared" si="37"/>
        <v>2574.13</v>
      </c>
      <c r="M1158" s="123">
        <v>19</v>
      </c>
      <c r="N1158" s="3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</row>
    <row r="1159" spans="1:55" ht="15">
      <c r="A1159" s="36" t="s">
        <v>201</v>
      </c>
      <c r="B1159" s="88">
        <f t="shared" si="36"/>
        <v>1</v>
      </c>
      <c r="C1159" s="26">
        <v>398</v>
      </c>
      <c r="D1159" s="26" t="s">
        <v>340</v>
      </c>
      <c r="E1159" s="89" t="s">
        <v>348</v>
      </c>
      <c r="F1159" s="128" t="s">
        <v>204</v>
      </c>
      <c r="G1159" s="89">
        <v>30039242</v>
      </c>
      <c r="H1159" s="129">
        <v>41608</v>
      </c>
      <c r="I1159" s="27">
        <v>41627</v>
      </c>
      <c r="J1159" s="28">
        <v>-5826.18</v>
      </c>
      <c r="K1159" s="130" t="s">
        <v>204</v>
      </c>
      <c r="L1159" s="28">
        <f t="shared" si="37"/>
        <v>5826.18</v>
      </c>
      <c r="M1159" s="123">
        <v>19</v>
      </c>
      <c r="N1159" s="3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</row>
    <row r="1160" spans="1:55" ht="15">
      <c r="A1160" s="36" t="s">
        <v>201</v>
      </c>
      <c r="B1160" s="88">
        <f t="shared" si="36"/>
        <v>1</v>
      </c>
      <c r="C1160" s="26">
        <v>484</v>
      </c>
      <c r="D1160" s="26" t="s">
        <v>354</v>
      </c>
      <c r="E1160" s="89" t="s">
        <v>358</v>
      </c>
      <c r="F1160" s="128" t="s">
        <v>204</v>
      </c>
      <c r="G1160" s="89">
        <v>30038644</v>
      </c>
      <c r="H1160" s="129">
        <v>41543</v>
      </c>
      <c r="I1160" s="27">
        <v>41571</v>
      </c>
      <c r="J1160" s="28">
        <v>-246.3</v>
      </c>
      <c r="K1160" s="130" t="s">
        <v>204</v>
      </c>
      <c r="L1160" s="28">
        <f t="shared" si="37"/>
        <v>246.3</v>
      </c>
      <c r="M1160" s="123">
        <v>28</v>
      </c>
      <c r="N1160" s="3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</row>
    <row r="1161" spans="1:55" ht="15">
      <c r="A1161" s="36" t="s">
        <v>201</v>
      </c>
      <c r="B1161" s="88">
        <f t="shared" si="36"/>
        <v>1</v>
      </c>
      <c r="C1161" s="26">
        <v>484</v>
      </c>
      <c r="D1161" s="26" t="s">
        <v>354</v>
      </c>
      <c r="E1161" s="89" t="s">
        <v>361</v>
      </c>
      <c r="F1161" s="128" t="s">
        <v>204</v>
      </c>
      <c r="G1161" s="89">
        <v>30038573</v>
      </c>
      <c r="H1161" s="129">
        <v>41544</v>
      </c>
      <c r="I1161" s="27">
        <v>41564</v>
      </c>
      <c r="J1161" s="28">
        <v>-409.68</v>
      </c>
      <c r="K1161" s="130" t="s">
        <v>204</v>
      </c>
      <c r="L1161" s="28">
        <f t="shared" si="37"/>
        <v>409.68</v>
      </c>
      <c r="M1161" s="123">
        <v>20</v>
      </c>
      <c r="N1161" s="3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</row>
    <row r="1162" spans="1:55" ht="15">
      <c r="A1162" s="36" t="s">
        <v>201</v>
      </c>
      <c r="B1162" s="88">
        <f t="shared" si="36"/>
        <v>1</v>
      </c>
      <c r="C1162" s="26">
        <v>492</v>
      </c>
      <c r="D1162" s="26" t="s">
        <v>362</v>
      </c>
      <c r="E1162" s="89" t="s">
        <v>363</v>
      </c>
      <c r="F1162" s="128" t="s">
        <v>204</v>
      </c>
      <c r="G1162" s="89">
        <v>30038717</v>
      </c>
      <c r="H1162" s="129">
        <v>41554</v>
      </c>
      <c r="I1162" s="27">
        <v>41578</v>
      </c>
      <c r="J1162" s="28">
        <v>-264</v>
      </c>
      <c r="K1162" s="130" t="s">
        <v>204</v>
      </c>
      <c r="L1162" s="28">
        <f t="shared" si="37"/>
        <v>264</v>
      </c>
      <c r="M1162" s="123">
        <v>24</v>
      </c>
      <c r="N1162" s="3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</row>
    <row r="1163" spans="1:55" ht="15">
      <c r="A1163" s="36" t="s">
        <v>201</v>
      </c>
      <c r="B1163" s="88">
        <f t="shared" si="36"/>
        <v>1</v>
      </c>
      <c r="C1163" s="26">
        <v>548</v>
      </c>
      <c r="D1163" s="26" t="s">
        <v>372</v>
      </c>
      <c r="E1163" s="89" t="s">
        <v>373</v>
      </c>
      <c r="F1163" s="128" t="s">
        <v>204</v>
      </c>
      <c r="G1163" s="89">
        <v>30038780</v>
      </c>
      <c r="H1163" s="129">
        <v>41555</v>
      </c>
      <c r="I1163" s="27">
        <v>41585</v>
      </c>
      <c r="J1163" s="28">
        <v>-86.1</v>
      </c>
      <c r="K1163" s="130" t="s">
        <v>204</v>
      </c>
      <c r="L1163" s="28">
        <f t="shared" si="37"/>
        <v>86.1</v>
      </c>
      <c r="M1163" s="123">
        <v>30</v>
      </c>
      <c r="N1163" s="3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</row>
    <row r="1164" spans="1:55" ht="15">
      <c r="A1164" s="36" t="s">
        <v>201</v>
      </c>
      <c r="B1164" s="88">
        <f t="shared" si="36"/>
        <v>1</v>
      </c>
      <c r="C1164" s="26">
        <v>571</v>
      </c>
      <c r="D1164" s="26" t="s">
        <v>387</v>
      </c>
      <c r="E1164" s="89" t="s">
        <v>388</v>
      </c>
      <c r="F1164" s="128" t="s">
        <v>204</v>
      </c>
      <c r="G1164" s="89">
        <v>30039054</v>
      </c>
      <c r="H1164" s="129">
        <v>41600</v>
      </c>
      <c r="I1164" s="27">
        <v>41620</v>
      </c>
      <c r="J1164" s="28">
        <v>-1085.34</v>
      </c>
      <c r="K1164" s="130" t="s">
        <v>389</v>
      </c>
      <c r="L1164" s="28">
        <f t="shared" si="37"/>
        <v>1085.34</v>
      </c>
      <c r="M1164" s="123">
        <v>20</v>
      </c>
      <c r="N1164" s="3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</row>
    <row r="1165" spans="1:55" ht="15">
      <c r="A1165" s="36" t="s">
        <v>201</v>
      </c>
      <c r="B1165" s="88">
        <f t="shared" si="36"/>
        <v>1</v>
      </c>
      <c r="C1165" s="26">
        <v>592</v>
      </c>
      <c r="D1165" s="26" t="s">
        <v>390</v>
      </c>
      <c r="E1165" s="89" t="s">
        <v>391</v>
      </c>
      <c r="F1165" s="128" t="s">
        <v>204</v>
      </c>
      <c r="G1165" s="89">
        <v>30038883</v>
      </c>
      <c r="H1165" s="129">
        <v>41564</v>
      </c>
      <c r="I1165" s="27">
        <v>41592</v>
      </c>
      <c r="J1165" s="28">
        <v>-144.08</v>
      </c>
      <c r="K1165" s="130" t="s">
        <v>204</v>
      </c>
      <c r="L1165" s="28">
        <f t="shared" si="37"/>
        <v>144.08</v>
      </c>
      <c r="M1165" s="123">
        <v>28</v>
      </c>
      <c r="N1165" s="3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</row>
    <row r="1166" spans="1:55" ht="15">
      <c r="A1166" s="36" t="s">
        <v>201</v>
      </c>
      <c r="B1166" s="88">
        <f t="shared" si="36"/>
        <v>1</v>
      </c>
      <c r="C1166" s="26">
        <v>592</v>
      </c>
      <c r="D1166" s="26" t="s">
        <v>390</v>
      </c>
      <c r="E1166" s="89" t="s">
        <v>392</v>
      </c>
      <c r="F1166" s="128" t="s">
        <v>204</v>
      </c>
      <c r="G1166" s="89">
        <v>30038923</v>
      </c>
      <c r="H1166" s="129">
        <v>41590</v>
      </c>
      <c r="I1166" s="27">
        <v>41606</v>
      </c>
      <c r="J1166" s="28">
        <v>-180.1</v>
      </c>
      <c r="K1166" s="130" t="s">
        <v>204</v>
      </c>
      <c r="L1166" s="28">
        <f t="shared" si="37"/>
        <v>180.1</v>
      </c>
      <c r="M1166" s="123">
        <v>16</v>
      </c>
      <c r="N1166" s="3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</row>
    <row r="1167" spans="1:55" ht="15">
      <c r="A1167" s="36" t="s">
        <v>201</v>
      </c>
      <c r="B1167" s="88">
        <f t="shared" si="36"/>
        <v>1</v>
      </c>
      <c r="C1167" s="26">
        <v>592</v>
      </c>
      <c r="D1167" s="26" t="s">
        <v>390</v>
      </c>
      <c r="E1167" s="89" t="s">
        <v>394</v>
      </c>
      <c r="F1167" s="128" t="s">
        <v>204</v>
      </c>
      <c r="G1167" s="89">
        <v>30038663</v>
      </c>
      <c r="H1167" s="129">
        <v>41550</v>
      </c>
      <c r="I1167" s="27">
        <v>41571</v>
      </c>
      <c r="J1167" s="28">
        <v>-182.08</v>
      </c>
      <c r="K1167" s="130" t="s">
        <v>204</v>
      </c>
      <c r="L1167" s="28">
        <f t="shared" si="37"/>
        <v>182.08</v>
      </c>
      <c r="M1167" s="123">
        <v>21</v>
      </c>
      <c r="N1167" s="3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</row>
    <row r="1168" spans="1:55" ht="15">
      <c r="A1168" s="36" t="s">
        <v>201</v>
      </c>
      <c r="B1168" s="88">
        <f t="shared" si="36"/>
        <v>1</v>
      </c>
      <c r="C1168" s="26">
        <v>622</v>
      </c>
      <c r="D1168" s="26" t="s">
        <v>395</v>
      </c>
      <c r="E1168" s="89" t="s">
        <v>396</v>
      </c>
      <c r="F1168" s="128" t="s">
        <v>204</v>
      </c>
      <c r="G1168" s="89">
        <v>30038790</v>
      </c>
      <c r="H1168" s="129">
        <v>41568</v>
      </c>
      <c r="I1168" s="27">
        <v>41592</v>
      </c>
      <c r="J1168" s="28">
        <v>-4950.75</v>
      </c>
      <c r="K1168" s="130" t="s">
        <v>389</v>
      </c>
      <c r="L1168" s="28">
        <f t="shared" si="37"/>
        <v>4950.75</v>
      </c>
      <c r="M1168" s="123">
        <v>24</v>
      </c>
      <c r="N1168" s="3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</row>
    <row r="1169" spans="1:55" ht="15">
      <c r="A1169" s="36" t="s">
        <v>201</v>
      </c>
      <c r="B1169" s="88">
        <f t="shared" si="36"/>
        <v>1</v>
      </c>
      <c r="C1169" s="26">
        <v>637</v>
      </c>
      <c r="D1169" s="26" t="s">
        <v>397</v>
      </c>
      <c r="E1169" s="89" t="s">
        <v>399</v>
      </c>
      <c r="F1169" s="128" t="s">
        <v>204</v>
      </c>
      <c r="G1169" s="89">
        <v>30038562</v>
      </c>
      <c r="H1169" s="129">
        <v>41541</v>
      </c>
      <c r="I1169" s="27">
        <v>41564</v>
      </c>
      <c r="J1169" s="28">
        <v>-4965.63</v>
      </c>
      <c r="K1169" s="130" t="s">
        <v>389</v>
      </c>
      <c r="L1169" s="28">
        <f t="shared" si="37"/>
        <v>4965.63</v>
      </c>
      <c r="M1169" s="123">
        <v>23</v>
      </c>
      <c r="N1169" s="3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</row>
    <row r="1170" spans="1:55" ht="15">
      <c r="A1170" s="36" t="s">
        <v>201</v>
      </c>
      <c r="B1170" s="88">
        <f t="shared" si="36"/>
        <v>1</v>
      </c>
      <c r="C1170" s="26">
        <v>637</v>
      </c>
      <c r="D1170" s="26" t="s">
        <v>397</v>
      </c>
      <c r="E1170" s="89" t="s">
        <v>400</v>
      </c>
      <c r="F1170" s="128" t="s">
        <v>204</v>
      </c>
      <c r="G1170" s="89">
        <v>30038561</v>
      </c>
      <c r="H1170" s="129">
        <v>41541</v>
      </c>
      <c r="I1170" s="27">
        <v>41564</v>
      </c>
      <c r="J1170" s="28">
        <v>-1229.59</v>
      </c>
      <c r="K1170" s="130" t="s">
        <v>389</v>
      </c>
      <c r="L1170" s="28">
        <f t="shared" si="37"/>
        <v>1229.59</v>
      </c>
      <c r="M1170" s="123">
        <v>23</v>
      </c>
      <c r="N1170" s="3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</row>
    <row r="1171" spans="1:55" ht="15">
      <c r="A1171" s="36" t="s">
        <v>201</v>
      </c>
      <c r="B1171" s="88">
        <f t="shared" si="36"/>
        <v>1</v>
      </c>
      <c r="C1171" s="26">
        <v>642</v>
      </c>
      <c r="D1171" s="26" t="s">
        <v>410</v>
      </c>
      <c r="E1171" s="89" t="s">
        <v>411</v>
      </c>
      <c r="F1171" s="128" t="s">
        <v>204</v>
      </c>
      <c r="G1171" s="89">
        <v>30039042</v>
      </c>
      <c r="H1171" s="129">
        <v>41589</v>
      </c>
      <c r="I1171" s="27">
        <v>41606</v>
      </c>
      <c r="J1171" s="28">
        <v>-6108.62</v>
      </c>
      <c r="K1171" s="130" t="s">
        <v>204</v>
      </c>
      <c r="L1171" s="28">
        <f t="shared" si="37"/>
        <v>6108.62</v>
      </c>
      <c r="M1171" s="123">
        <v>17</v>
      </c>
      <c r="N1171" s="3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</row>
    <row r="1172" spans="1:55" ht="15">
      <c r="A1172" s="36" t="s">
        <v>201</v>
      </c>
      <c r="B1172" s="88">
        <f t="shared" si="36"/>
        <v>1</v>
      </c>
      <c r="C1172" s="26">
        <v>644</v>
      </c>
      <c r="D1172" s="26" t="s">
        <v>412</v>
      </c>
      <c r="E1172" s="89" t="s">
        <v>414</v>
      </c>
      <c r="F1172" s="128" t="s">
        <v>204</v>
      </c>
      <c r="G1172" s="89">
        <v>30038743</v>
      </c>
      <c r="H1172" s="129">
        <v>41562</v>
      </c>
      <c r="I1172" s="27">
        <v>41578</v>
      </c>
      <c r="J1172" s="28">
        <v>-553.88</v>
      </c>
      <c r="K1172" s="130" t="s">
        <v>204</v>
      </c>
      <c r="L1172" s="28">
        <f t="shared" si="37"/>
        <v>553.88</v>
      </c>
      <c r="M1172" s="123">
        <v>16</v>
      </c>
      <c r="N1172" s="3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</row>
    <row r="1173" spans="1:55" ht="15">
      <c r="A1173" s="36" t="s">
        <v>201</v>
      </c>
      <c r="B1173" s="88">
        <f t="shared" si="36"/>
        <v>1</v>
      </c>
      <c r="C1173" s="26">
        <v>644</v>
      </c>
      <c r="D1173" s="26" t="s">
        <v>412</v>
      </c>
      <c r="E1173" s="89" t="s">
        <v>415</v>
      </c>
      <c r="F1173" s="128" t="s">
        <v>204</v>
      </c>
      <c r="G1173" s="89">
        <v>30038744</v>
      </c>
      <c r="H1173" s="129">
        <v>41562</v>
      </c>
      <c r="I1173" s="27">
        <v>41578</v>
      </c>
      <c r="J1173" s="28">
        <v>-253.11</v>
      </c>
      <c r="K1173" s="130" t="s">
        <v>204</v>
      </c>
      <c r="L1173" s="28">
        <f t="shared" si="37"/>
        <v>253.11</v>
      </c>
      <c r="M1173" s="123">
        <v>16</v>
      </c>
      <c r="N1173" s="3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</row>
    <row r="1174" spans="1:55" ht="15">
      <c r="A1174" s="36" t="s">
        <v>201</v>
      </c>
      <c r="B1174" s="88">
        <f t="shared" si="36"/>
        <v>1</v>
      </c>
      <c r="C1174" s="26">
        <v>644</v>
      </c>
      <c r="D1174" s="26" t="s">
        <v>412</v>
      </c>
      <c r="E1174" s="89" t="s">
        <v>416</v>
      </c>
      <c r="F1174" s="128" t="s">
        <v>204</v>
      </c>
      <c r="G1174" s="89">
        <v>30038745</v>
      </c>
      <c r="H1174" s="129">
        <v>41562</v>
      </c>
      <c r="I1174" s="27">
        <v>41578</v>
      </c>
      <c r="J1174" s="28">
        <v>-821.64</v>
      </c>
      <c r="K1174" s="130" t="s">
        <v>204</v>
      </c>
      <c r="L1174" s="28">
        <f t="shared" si="37"/>
        <v>821.64</v>
      </c>
      <c r="M1174" s="123">
        <v>16</v>
      </c>
      <c r="N1174" s="3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</row>
    <row r="1175" spans="1:55" ht="15">
      <c r="A1175" s="36" t="s">
        <v>201</v>
      </c>
      <c r="B1175" s="88">
        <f t="shared" si="36"/>
        <v>1</v>
      </c>
      <c r="C1175" s="26">
        <v>646</v>
      </c>
      <c r="D1175" s="26" t="s">
        <v>426</v>
      </c>
      <c r="E1175" s="89" t="s">
        <v>428</v>
      </c>
      <c r="F1175" s="128" t="s">
        <v>204</v>
      </c>
      <c r="G1175" s="89">
        <v>30038992</v>
      </c>
      <c r="H1175" s="129">
        <v>41585</v>
      </c>
      <c r="I1175" s="27">
        <v>41606</v>
      </c>
      <c r="J1175" s="28">
        <v>-1383.75</v>
      </c>
      <c r="K1175" s="130" t="s">
        <v>204</v>
      </c>
      <c r="L1175" s="28">
        <f t="shared" si="37"/>
        <v>1383.75</v>
      </c>
      <c r="M1175" s="123">
        <v>21</v>
      </c>
      <c r="N1175" s="3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</row>
    <row r="1176" spans="1:55" ht="15">
      <c r="A1176" s="36" t="s">
        <v>201</v>
      </c>
      <c r="B1176" s="88">
        <f t="shared" si="36"/>
        <v>1</v>
      </c>
      <c r="C1176" s="26">
        <v>659</v>
      </c>
      <c r="D1176" s="26" t="s">
        <v>432</v>
      </c>
      <c r="E1176" s="89" t="s">
        <v>435</v>
      </c>
      <c r="F1176" s="128" t="s">
        <v>204</v>
      </c>
      <c r="G1176" s="89">
        <v>30038783</v>
      </c>
      <c r="H1176" s="129">
        <v>41558</v>
      </c>
      <c r="I1176" s="27">
        <v>41585</v>
      </c>
      <c r="J1176" s="28">
        <v>-165.83</v>
      </c>
      <c r="K1176" s="130" t="s">
        <v>204</v>
      </c>
      <c r="L1176" s="28">
        <f t="shared" si="37"/>
        <v>165.83</v>
      </c>
      <c r="M1176" s="123">
        <v>27</v>
      </c>
      <c r="N1176" s="3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</row>
    <row r="1177" spans="1:55" ht="15">
      <c r="A1177" s="36" t="s">
        <v>201</v>
      </c>
      <c r="B1177" s="88">
        <f t="shared" si="36"/>
        <v>1</v>
      </c>
      <c r="C1177" s="26">
        <v>659</v>
      </c>
      <c r="D1177" s="26" t="s">
        <v>432</v>
      </c>
      <c r="E1177" s="89" t="s">
        <v>437</v>
      </c>
      <c r="F1177" s="128" t="s">
        <v>204</v>
      </c>
      <c r="G1177" s="89">
        <v>30039024</v>
      </c>
      <c r="H1177" s="129">
        <v>41590</v>
      </c>
      <c r="I1177" s="27">
        <v>41606</v>
      </c>
      <c r="J1177" s="28">
        <v>-160.32</v>
      </c>
      <c r="K1177" s="130" t="s">
        <v>204</v>
      </c>
      <c r="L1177" s="28">
        <f t="shared" si="37"/>
        <v>160.32</v>
      </c>
      <c r="M1177" s="123">
        <v>16</v>
      </c>
      <c r="N1177" s="3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</row>
    <row r="1178" spans="1:55" ht="15">
      <c r="A1178" s="36" t="s">
        <v>201</v>
      </c>
      <c r="B1178" s="88">
        <f t="shared" si="36"/>
        <v>1</v>
      </c>
      <c r="C1178" s="26">
        <v>682</v>
      </c>
      <c r="D1178" s="26" t="s">
        <v>439</v>
      </c>
      <c r="E1178" s="89" t="s">
        <v>441</v>
      </c>
      <c r="F1178" s="128" t="s">
        <v>204</v>
      </c>
      <c r="G1178" s="89">
        <v>30038660</v>
      </c>
      <c r="H1178" s="129">
        <v>41554</v>
      </c>
      <c r="I1178" s="27">
        <v>41571</v>
      </c>
      <c r="J1178" s="28">
        <v>-902.21</v>
      </c>
      <c r="K1178" s="130" t="s">
        <v>204</v>
      </c>
      <c r="L1178" s="28">
        <f t="shared" si="37"/>
        <v>902.21</v>
      </c>
      <c r="M1178" s="123">
        <v>17</v>
      </c>
      <c r="N1178" s="3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</row>
    <row r="1179" spans="1:55" ht="15">
      <c r="A1179" s="36" t="s">
        <v>201</v>
      </c>
      <c r="B1179" s="88">
        <f t="shared" si="36"/>
        <v>1</v>
      </c>
      <c r="C1179" s="26">
        <v>691</v>
      </c>
      <c r="D1179" s="26" t="s">
        <v>445</v>
      </c>
      <c r="E1179" s="89" t="s">
        <v>447</v>
      </c>
      <c r="F1179" s="128" t="s">
        <v>204</v>
      </c>
      <c r="G1179" s="89">
        <v>30039018</v>
      </c>
      <c r="H1179" s="129">
        <v>41590</v>
      </c>
      <c r="I1179" s="27">
        <v>41606</v>
      </c>
      <c r="J1179" s="28">
        <v>-960.63</v>
      </c>
      <c r="K1179" s="130" t="s">
        <v>204</v>
      </c>
      <c r="L1179" s="28">
        <f t="shared" si="37"/>
        <v>960.63</v>
      </c>
      <c r="M1179" s="123">
        <v>16</v>
      </c>
      <c r="N1179" s="3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</row>
    <row r="1180" spans="1:55" ht="15">
      <c r="A1180" s="36" t="s">
        <v>201</v>
      </c>
      <c r="B1180" s="88">
        <f t="shared" si="36"/>
        <v>1</v>
      </c>
      <c r="C1180" s="26">
        <v>691</v>
      </c>
      <c r="D1180" s="26" t="s">
        <v>445</v>
      </c>
      <c r="E1180" s="89" t="s">
        <v>448</v>
      </c>
      <c r="F1180" s="128" t="s">
        <v>204</v>
      </c>
      <c r="G1180" s="89">
        <v>30039209</v>
      </c>
      <c r="H1180" s="129">
        <v>41606</v>
      </c>
      <c r="I1180" s="27">
        <v>41627</v>
      </c>
      <c r="J1180" s="28">
        <v>-515.14</v>
      </c>
      <c r="K1180" s="130" t="s">
        <v>204</v>
      </c>
      <c r="L1180" s="28">
        <f t="shared" si="37"/>
        <v>515.14</v>
      </c>
      <c r="M1180" s="123">
        <v>21</v>
      </c>
      <c r="N1180" s="3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</row>
    <row r="1181" spans="1:55" ht="15">
      <c r="A1181" s="36" t="s">
        <v>201</v>
      </c>
      <c r="B1181" s="88">
        <f t="shared" si="36"/>
        <v>1</v>
      </c>
      <c r="C1181" s="26">
        <v>699</v>
      </c>
      <c r="D1181" s="26" t="s">
        <v>449</v>
      </c>
      <c r="E1181" s="89" t="s">
        <v>450</v>
      </c>
      <c r="F1181" s="128" t="s">
        <v>204</v>
      </c>
      <c r="G1181" s="89">
        <v>30039017</v>
      </c>
      <c r="H1181" s="129">
        <v>41584</v>
      </c>
      <c r="I1181" s="27">
        <v>41606</v>
      </c>
      <c r="J1181" s="28">
        <v>-2767.5</v>
      </c>
      <c r="K1181" s="130" t="s">
        <v>204</v>
      </c>
      <c r="L1181" s="28">
        <f t="shared" si="37"/>
        <v>2767.5</v>
      </c>
      <c r="M1181" s="123">
        <v>22</v>
      </c>
      <c r="N1181" s="3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</row>
    <row r="1182" spans="1:55" ht="15">
      <c r="A1182" s="36" t="s">
        <v>201</v>
      </c>
      <c r="B1182" s="88">
        <f t="shared" si="36"/>
        <v>1</v>
      </c>
      <c r="C1182" s="26">
        <v>712</v>
      </c>
      <c r="D1182" s="26" t="s">
        <v>451</v>
      </c>
      <c r="E1182" s="89" t="s">
        <v>452</v>
      </c>
      <c r="F1182" s="128" t="s">
        <v>204</v>
      </c>
      <c r="G1182" s="89">
        <v>30038677</v>
      </c>
      <c r="H1182" s="129">
        <v>41550</v>
      </c>
      <c r="I1182" s="27">
        <v>41571</v>
      </c>
      <c r="J1182" s="28">
        <v>-135.3</v>
      </c>
      <c r="K1182" s="130" t="s">
        <v>204</v>
      </c>
      <c r="L1182" s="28">
        <f t="shared" si="37"/>
        <v>135.3</v>
      </c>
      <c r="M1182" s="123">
        <v>21</v>
      </c>
      <c r="N1182" s="3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</row>
    <row r="1183" spans="1:55" ht="15">
      <c r="A1183" s="36" t="s">
        <v>201</v>
      </c>
      <c r="B1183" s="88">
        <f t="shared" si="36"/>
        <v>1</v>
      </c>
      <c r="C1183" s="26">
        <v>729</v>
      </c>
      <c r="D1183" s="26" t="s">
        <v>453</v>
      </c>
      <c r="E1183" s="89" t="s">
        <v>454</v>
      </c>
      <c r="F1183" s="128" t="s">
        <v>204</v>
      </c>
      <c r="G1183" s="89">
        <v>30038497</v>
      </c>
      <c r="H1183" s="129">
        <v>41533</v>
      </c>
      <c r="I1183" s="27">
        <v>41550</v>
      </c>
      <c r="J1183" s="28">
        <v>-6242.5</v>
      </c>
      <c r="K1183" s="130" t="s">
        <v>204</v>
      </c>
      <c r="L1183" s="28">
        <f t="shared" si="37"/>
        <v>6242.5</v>
      </c>
      <c r="M1183" s="123">
        <v>17</v>
      </c>
      <c r="N1183" s="3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</row>
    <row r="1184" spans="1:55" ht="15">
      <c r="A1184" s="36" t="s">
        <v>201</v>
      </c>
      <c r="B1184" s="88">
        <f t="shared" si="36"/>
        <v>1</v>
      </c>
      <c r="C1184" s="26">
        <v>754</v>
      </c>
      <c r="D1184" s="26" t="s">
        <v>458</v>
      </c>
      <c r="E1184" s="89" t="s">
        <v>459</v>
      </c>
      <c r="F1184" s="128" t="s">
        <v>204</v>
      </c>
      <c r="G1184" s="89">
        <v>30039208</v>
      </c>
      <c r="H1184" s="129">
        <v>41610</v>
      </c>
      <c r="I1184" s="27">
        <v>41627</v>
      </c>
      <c r="J1184" s="28">
        <v>-650</v>
      </c>
      <c r="K1184" s="130" t="s">
        <v>204</v>
      </c>
      <c r="L1184" s="28">
        <f t="shared" si="37"/>
        <v>650</v>
      </c>
      <c r="M1184" s="123">
        <v>17</v>
      </c>
      <c r="N1184" s="3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</row>
    <row r="1185" spans="1:55" ht="15">
      <c r="A1185" s="36" t="s">
        <v>201</v>
      </c>
      <c r="B1185" s="88">
        <f t="shared" si="36"/>
        <v>1</v>
      </c>
      <c r="C1185" s="26">
        <v>760</v>
      </c>
      <c r="D1185" s="26" t="s">
        <v>460</v>
      </c>
      <c r="E1185" s="89" t="s">
        <v>461</v>
      </c>
      <c r="F1185" s="128" t="s">
        <v>204</v>
      </c>
      <c r="G1185" s="89">
        <v>30038609</v>
      </c>
      <c r="H1185" s="129">
        <v>41547</v>
      </c>
      <c r="I1185" s="27">
        <v>41564</v>
      </c>
      <c r="J1185" s="28">
        <v>-37.8</v>
      </c>
      <c r="K1185" s="130" t="s">
        <v>204</v>
      </c>
      <c r="L1185" s="28">
        <f t="shared" si="37"/>
        <v>37.8</v>
      </c>
      <c r="M1185" s="123">
        <v>17</v>
      </c>
      <c r="N1185" s="3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</row>
    <row r="1186" spans="1:55" ht="15">
      <c r="A1186" s="36" t="s">
        <v>201</v>
      </c>
      <c r="B1186" s="88">
        <f t="shared" si="36"/>
        <v>1</v>
      </c>
      <c r="C1186" s="26">
        <v>765</v>
      </c>
      <c r="D1186" s="26" t="s">
        <v>462</v>
      </c>
      <c r="E1186" s="89" t="s">
        <v>466</v>
      </c>
      <c r="F1186" s="128" t="s">
        <v>204</v>
      </c>
      <c r="G1186" s="89">
        <v>30038541</v>
      </c>
      <c r="H1186" s="129">
        <v>41534</v>
      </c>
      <c r="I1186" s="27">
        <v>41557</v>
      </c>
      <c r="J1186" s="28">
        <v>-1555.95</v>
      </c>
      <c r="K1186" s="130" t="s">
        <v>204</v>
      </c>
      <c r="L1186" s="28">
        <f t="shared" si="37"/>
        <v>1555.95</v>
      </c>
      <c r="M1186" s="123">
        <v>23</v>
      </c>
      <c r="N1186" s="3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</row>
    <row r="1187" spans="1:55" ht="15">
      <c r="A1187" s="36" t="s">
        <v>201</v>
      </c>
      <c r="B1187" s="88">
        <f aca="true" t="shared" si="38" ref="B1187:B1218">IF(C1187&gt;0,1,0)</f>
        <v>1</v>
      </c>
      <c r="C1187" s="26">
        <v>765</v>
      </c>
      <c r="D1187" s="26" t="s">
        <v>462</v>
      </c>
      <c r="E1187" s="89" t="s">
        <v>467</v>
      </c>
      <c r="F1187" s="128" t="s">
        <v>204</v>
      </c>
      <c r="G1187" s="89">
        <v>30038542</v>
      </c>
      <c r="H1187" s="129">
        <v>41534</v>
      </c>
      <c r="I1187" s="27">
        <v>41557</v>
      </c>
      <c r="J1187" s="28">
        <v>-707.25</v>
      </c>
      <c r="K1187" s="130" t="s">
        <v>204</v>
      </c>
      <c r="L1187" s="28">
        <f t="shared" si="37"/>
        <v>707.25</v>
      </c>
      <c r="M1187" s="123">
        <v>23</v>
      </c>
      <c r="N1187" s="3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</row>
    <row r="1188" spans="1:55" ht="15">
      <c r="A1188" s="36" t="s">
        <v>201</v>
      </c>
      <c r="B1188" s="88">
        <f t="shared" si="38"/>
        <v>1</v>
      </c>
      <c r="C1188" s="26">
        <v>765</v>
      </c>
      <c r="D1188" s="26" t="s">
        <v>462</v>
      </c>
      <c r="E1188" s="89" t="s">
        <v>468</v>
      </c>
      <c r="F1188" s="128" t="s">
        <v>204</v>
      </c>
      <c r="G1188" s="89">
        <v>30038551</v>
      </c>
      <c r="H1188" s="129">
        <v>41534</v>
      </c>
      <c r="I1188" s="27">
        <v>41557</v>
      </c>
      <c r="J1188" s="28">
        <v>-707.25</v>
      </c>
      <c r="K1188" s="130" t="s">
        <v>204</v>
      </c>
      <c r="L1188" s="28">
        <f aca="true" t="shared" si="39" ref="L1188:L1219">J1188*-1</f>
        <v>707.25</v>
      </c>
      <c r="M1188" s="123">
        <v>23</v>
      </c>
      <c r="N1188" s="3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</row>
    <row r="1189" spans="1:55" ht="15">
      <c r="A1189" s="36" t="s">
        <v>201</v>
      </c>
      <c r="B1189" s="88">
        <f t="shared" si="38"/>
        <v>1</v>
      </c>
      <c r="C1189" s="26">
        <v>765</v>
      </c>
      <c r="D1189" s="26" t="s">
        <v>462</v>
      </c>
      <c r="E1189" s="89" t="s">
        <v>471</v>
      </c>
      <c r="F1189" s="128" t="s">
        <v>204</v>
      </c>
      <c r="G1189" s="89">
        <v>30038539</v>
      </c>
      <c r="H1189" s="129">
        <v>41534</v>
      </c>
      <c r="I1189" s="27">
        <v>41557</v>
      </c>
      <c r="J1189" s="28">
        <v>-707.25</v>
      </c>
      <c r="K1189" s="130" t="s">
        <v>204</v>
      </c>
      <c r="L1189" s="28">
        <f t="shared" si="39"/>
        <v>707.25</v>
      </c>
      <c r="M1189" s="123">
        <v>23</v>
      </c>
      <c r="N1189" s="3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</row>
    <row r="1190" spans="1:55" ht="15">
      <c r="A1190" s="36" t="s">
        <v>201</v>
      </c>
      <c r="B1190" s="88">
        <f t="shared" si="38"/>
        <v>1</v>
      </c>
      <c r="C1190" s="26">
        <v>765</v>
      </c>
      <c r="D1190" s="26" t="s">
        <v>462</v>
      </c>
      <c r="E1190" s="89" t="s">
        <v>472</v>
      </c>
      <c r="F1190" s="128" t="s">
        <v>204</v>
      </c>
      <c r="G1190" s="89">
        <v>30038840</v>
      </c>
      <c r="H1190" s="129">
        <v>41576</v>
      </c>
      <c r="I1190" s="27">
        <v>41592</v>
      </c>
      <c r="J1190" s="28">
        <v>-1420.65</v>
      </c>
      <c r="K1190" s="130" t="s">
        <v>204</v>
      </c>
      <c r="L1190" s="28">
        <f t="shared" si="39"/>
        <v>1420.65</v>
      </c>
      <c r="M1190" s="123">
        <v>16</v>
      </c>
      <c r="N1190" s="3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</row>
    <row r="1191" spans="1:55" ht="15">
      <c r="A1191" s="36" t="s">
        <v>201</v>
      </c>
      <c r="B1191" s="88">
        <f t="shared" si="38"/>
        <v>1</v>
      </c>
      <c r="C1191" s="26">
        <v>765</v>
      </c>
      <c r="D1191" s="26" t="s">
        <v>462</v>
      </c>
      <c r="E1191" s="89" t="s">
        <v>473</v>
      </c>
      <c r="F1191" s="128" t="s">
        <v>204</v>
      </c>
      <c r="G1191" s="89">
        <v>30038847</v>
      </c>
      <c r="H1191" s="129">
        <v>41576</v>
      </c>
      <c r="I1191" s="27">
        <v>41592</v>
      </c>
      <c r="J1191" s="28">
        <v>-707.25</v>
      </c>
      <c r="K1191" s="130" t="s">
        <v>204</v>
      </c>
      <c r="L1191" s="28">
        <f t="shared" si="39"/>
        <v>707.25</v>
      </c>
      <c r="M1191" s="123">
        <v>16</v>
      </c>
      <c r="N1191" s="3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</row>
    <row r="1192" spans="1:55" ht="15">
      <c r="A1192" s="36" t="s">
        <v>201</v>
      </c>
      <c r="B1192" s="88">
        <f t="shared" si="38"/>
        <v>1</v>
      </c>
      <c r="C1192" s="26">
        <v>765</v>
      </c>
      <c r="D1192" s="26" t="s">
        <v>462</v>
      </c>
      <c r="E1192" s="89" t="s">
        <v>474</v>
      </c>
      <c r="F1192" s="128" t="s">
        <v>204</v>
      </c>
      <c r="G1192" s="89">
        <v>30038848</v>
      </c>
      <c r="H1192" s="129">
        <v>41576</v>
      </c>
      <c r="I1192" s="27">
        <v>41592</v>
      </c>
      <c r="J1192" s="28">
        <v>-707.25</v>
      </c>
      <c r="K1192" s="130" t="s">
        <v>204</v>
      </c>
      <c r="L1192" s="28">
        <f t="shared" si="39"/>
        <v>707.25</v>
      </c>
      <c r="M1192" s="123">
        <v>16</v>
      </c>
      <c r="N1192" s="3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</row>
    <row r="1193" spans="1:55" ht="15">
      <c r="A1193" s="36" t="s">
        <v>201</v>
      </c>
      <c r="B1193" s="88">
        <f t="shared" si="38"/>
        <v>1</v>
      </c>
      <c r="C1193" s="26">
        <v>765</v>
      </c>
      <c r="D1193" s="26" t="s">
        <v>462</v>
      </c>
      <c r="E1193" s="89" t="s">
        <v>475</v>
      </c>
      <c r="F1193" s="128" t="s">
        <v>204</v>
      </c>
      <c r="G1193" s="89">
        <v>30038984</v>
      </c>
      <c r="H1193" s="129">
        <v>41590</v>
      </c>
      <c r="I1193" s="27">
        <v>41606</v>
      </c>
      <c r="J1193" s="28">
        <v>-1488.3</v>
      </c>
      <c r="K1193" s="130" t="s">
        <v>204</v>
      </c>
      <c r="L1193" s="28">
        <f t="shared" si="39"/>
        <v>1488.3</v>
      </c>
      <c r="M1193" s="123">
        <v>16</v>
      </c>
      <c r="N1193" s="3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</row>
    <row r="1194" spans="1:55" ht="15">
      <c r="A1194" s="36" t="s">
        <v>201</v>
      </c>
      <c r="B1194" s="88">
        <f t="shared" si="38"/>
        <v>1</v>
      </c>
      <c r="C1194" s="26">
        <v>765</v>
      </c>
      <c r="D1194" s="26" t="s">
        <v>462</v>
      </c>
      <c r="E1194" s="89" t="s">
        <v>476</v>
      </c>
      <c r="F1194" s="128" t="s">
        <v>204</v>
      </c>
      <c r="G1194" s="89">
        <v>30038985</v>
      </c>
      <c r="H1194" s="129">
        <v>41590</v>
      </c>
      <c r="I1194" s="27">
        <v>41606</v>
      </c>
      <c r="J1194" s="28">
        <v>-707.25</v>
      </c>
      <c r="K1194" s="130" t="s">
        <v>204</v>
      </c>
      <c r="L1194" s="28">
        <f t="shared" si="39"/>
        <v>707.25</v>
      </c>
      <c r="M1194" s="123">
        <v>16</v>
      </c>
      <c r="N1194" s="3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</row>
    <row r="1195" spans="1:55" ht="15">
      <c r="A1195" s="36" t="s">
        <v>201</v>
      </c>
      <c r="B1195" s="88">
        <f t="shared" si="38"/>
        <v>1</v>
      </c>
      <c r="C1195" s="26">
        <v>765</v>
      </c>
      <c r="D1195" s="26" t="s">
        <v>462</v>
      </c>
      <c r="E1195" s="89" t="s">
        <v>477</v>
      </c>
      <c r="F1195" s="128" t="s">
        <v>204</v>
      </c>
      <c r="G1195" s="89">
        <v>30038986</v>
      </c>
      <c r="H1195" s="129">
        <v>41590</v>
      </c>
      <c r="I1195" s="27">
        <v>41606</v>
      </c>
      <c r="J1195" s="28">
        <v>-707.25</v>
      </c>
      <c r="K1195" s="130" t="s">
        <v>204</v>
      </c>
      <c r="L1195" s="28">
        <f t="shared" si="39"/>
        <v>707.25</v>
      </c>
      <c r="M1195" s="123">
        <v>16</v>
      </c>
      <c r="N1195" s="3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</row>
    <row r="1196" spans="1:55" ht="15">
      <c r="A1196" s="36" t="s">
        <v>201</v>
      </c>
      <c r="B1196" s="88">
        <f t="shared" si="38"/>
        <v>1</v>
      </c>
      <c r="C1196" s="26">
        <v>766</v>
      </c>
      <c r="D1196" s="26" t="s">
        <v>481</v>
      </c>
      <c r="E1196" s="89" t="s">
        <v>483</v>
      </c>
      <c r="F1196" s="128" t="s">
        <v>204</v>
      </c>
      <c r="G1196" s="89">
        <v>30038987</v>
      </c>
      <c r="H1196" s="129">
        <v>41590</v>
      </c>
      <c r="I1196" s="27">
        <v>41606</v>
      </c>
      <c r="J1196" s="28">
        <v>-419.95</v>
      </c>
      <c r="K1196" s="130" t="s">
        <v>204</v>
      </c>
      <c r="L1196" s="28">
        <f t="shared" si="39"/>
        <v>419.95</v>
      </c>
      <c r="M1196" s="123">
        <v>16</v>
      </c>
      <c r="N1196" s="3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</row>
    <row r="1197" spans="1:55" ht="15">
      <c r="A1197" s="36" t="s">
        <v>201</v>
      </c>
      <c r="B1197" s="88">
        <f t="shared" si="38"/>
        <v>1</v>
      </c>
      <c r="C1197" s="26">
        <v>796</v>
      </c>
      <c r="D1197" s="26" t="s">
        <v>486</v>
      </c>
      <c r="E1197" s="89" t="s">
        <v>488</v>
      </c>
      <c r="F1197" s="128" t="s">
        <v>204</v>
      </c>
      <c r="G1197" s="89">
        <v>30038606</v>
      </c>
      <c r="H1197" s="129">
        <v>41541</v>
      </c>
      <c r="I1197" s="27">
        <v>41564</v>
      </c>
      <c r="J1197" s="28">
        <v>-885.6</v>
      </c>
      <c r="K1197" s="130" t="s">
        <v>204</v>
      </c>
      <c r="L1197" s="28">
        <f t="shared" si="39"/>
        <v>885.6</v>
      </c>
      <c r="M1197" s="123">
        <v>23</v>
      </c>
      <c r="N1197" s="3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</row>
    <row r="1198" spans="1:55" ht="15">
      <c r="A1198" s="36" t="s">
        <v>201</v>
      </c>
      <c r="B1198" s="88">
        <f t="shared" si="38"/>
        <v>1</v>
      </c>
      <c r="C1198" s="26">
        <v>797</v>
      </c>
      <c r="D1198" s="26" t="s">
        <v>489</v>
      </c>
      <c r="E1198" s="89" t="s">
        <v>254</v>
      </c>
      <c r="F1198" s="128" t="s">
        <v>204</v>
      </c>
      <c r="G1198" s="89">
        <v>30038753</v>
      </c>
      <c r="H1198" s="129">
        <v>41555</v>
      </c>
      <c r="I1198" s="27">
        <v>41578</v>
      </c>
      <c r="J1198" s="28">
        <v>-59.5</v>
      </c>
      <c r="K1198" s="130" t="s">
        <v>204</v>
      </c>
      <c r="L1198" s="28">
        <f t="shared" si="39"/>
        <v>59.5</v>
      </c>
      <c r="M1198" s="123">
        <v>23</v>
      </c>
      <c r="N1198" s="3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</row>
    <row r="1199" spans="1:55" ht="15">
      <c r="A1199" s="36" t="s">
        <v>201</v>
      </c>
      <c r="B1199" s="88">
        <f t="shared" si="38"/>
        <v>1</v>
      </c>
      <c r="C1199" s="26">
        <v>797</v>
      </c>
      <c r="D1199" s="26" t="s">
        <v>489</v>
      </c>
      <c r="E1199" s="89" t="s">
        <v>256</v>
      </c>
      <c r="F1199" s="128" t="s">
        <v>204</v>
      </c>
      <c r="G1199" s="89">
        <v>30038754</v>
      </c>
      <c r="H1199" s="129">
        <v>41555</v>
      </c>
      <c r="I1199" s="27">
        <v>41578</v>
      </c>
      <c r="J1199" s="28">
        <v>-31.39</v>
      </c>
      <c r="K1199" s="130" t="s">
        <v>204</v>
      </c>
      <c r="L1199" s="28">
        <f t="shared" si="39"/>
        <v>31.39</v>
      </c>
      <c r="M1199" s="123">
        <v>23</v>
      </c>
      <c r="N1199" s="3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</row>
    <row r="1200" spans="1:55" ht="15">
      <c r="A1200" s="36" t="s">
        <v>201</v>
      </c>
      <c r="B1200" s="88">
        <f t="shared" si="38"/>
        <v>1</v>
      </c>
      <c r="C1200" s="26">
        <v>798</v>
      </c>
      <c r="D1200" s="26" t="s">
        <v>495</v>
      </c>
      <c r="E1200" s="89" t="s">
        <v>496</v>
      </c>
      <c r="F1200" s="128" t="s">
        <v>204</v>
      </c>
      <c r="G1200" s="89">
        <v>30038480</v>
      </c>
      <c r="H1200" s="129">
        <v>41535</v>
      </c>
      <c r="I1200" s="27">
        <v>41564</v>
      </c>
      <c r="J1200" s="28">
        <v>-696.7</v>
      </c>
      <c r="K1200" s="130" t="s">
        <v>204</v>
      </c>
      <c r="L1200" s="28">
        <f t="shared" si="39"/>
        <v>696.7</v>
      </c>
      <c r="M1200" s="123">
        <v>29</v>
      </c>
      <c r="N1200" s="3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</row>
    <row r="1201" spans="1:55" ht="15">
      <c r="A1201" s="36" t="s">
        <v>201</v>
      </c>
      <c r="B1201" s="88">
        <f t="shared" si="38"/>
        <v>1</v>
      </c>
      <c r="C1201" s="26">
        <v>807</v>
      </c>
      <c r="D1201" s="26" t="s">
        <v>500</v>
      </c>
      <c r="E1201" s="89" t="s">
        <v>505</v>
      </c>
      <c r="F1201" s="128" t="s">
        <v>204</v>
      </c>
      <c r="G1201" s="89">
        <v>30039095</v>
      </c>
      <c r="H1201" s="129">
        <v>41596</v>
      </c>
      <c r="I1201" s="27">
        <v>41613</v>
      </c>
      <c r="J1201" s="28">
        <v>-14523.14</v>
      </c>
      <c r="K1201" s="130" t="s">
        <v>204</v>
      </c>
      <c r="L1201" s="28">
        <f t="shared" si="39"/>
        <v>14523.14</v>
      </c>
      <c r="M1201" s="123">
        <v>17</v>
      </c>
      <c r="N1201" s="3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</row>
    <row r="1202" spans="1:55" ht="15">
      <c r="A1202" s="36" t="s">
        <v>201</v>
      </c>
      <c r="B1202" s="88">
        <f t="shared" si="38"/>
        <v>1</v>
      </c>
      <c r="C1202" s="26">
        <v>810</v>
      </c>
      <c r="D1202" s="26" t="s">
        <v>508</v>
      </c>
      <c r="E1202" s="89" t="s">
        <v>509</v>
      </c>
      <c r="F1202" s="128" t="s">
        <v>204</v>
      </c>
      <c r="G1202" s="89">
        <v>30038647</v>
      </c>
      <c r="H1202" s="129">
        <v>41549</v>
      </c>
      <c r="I1202" s="27">
        <v>41571</v>
      </c>
      <c r="J1202" s="28">
        <v>-130</v>
      </c>
      <c r="K1202" s="130" t="s">
        <v>204</v>
      </c>
      <c r="L1202" s="28">
        <f t="shared" si="39"/>
        <v>130</v>
      </c>
      <c r="M1202" s="123">
        <v>22</v>
      </c>
      <c r="N1202" s="3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</row>
    <row r="1203" spans="1:55" ht="15">
      <c r="A1203" s="36" t="s">
        <v>201</v>
      </c>
      <c r="B1203" s="88">
        <f t="shared" si="38"/>
        <v>1</v>
      </c>
      <c r="C1203" s="26">
        <v>811</v>
      </c>
      <c r="D1203" s="26" t="s">
        <v>512</v>
      </c>
      <c r="E1203" s="89" t="s">
        <v>513</v>
      </c>
      <c r="F1203" s="128" t="s">
        <v>204</v>
      </c>
      <c r="G1203" s="89">
        <v>30038489</v>
      </c>
      <c r="H1203" s="129">
        <v>41534</v>
      </c>
      <c r="I1203" s="27">
        <v>41550</v>
      </c>
      <c r="J1203" s="28">
        <v>-455.1</v>
      </c>
      <c r="K1203" s="130" t="s">
        <v>204</v>
      </c>
      <c r="L1203" s="28">
        <f t="shared" si="39"/>
        <v>455.1</v>
      </c>
      <c r="M1203" s="123">
        <v>16</v>
      </c>
      <c r="N1203" s="3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</row>
    <row r="1204" spans="1:55" ht="15">
      <c r="A1204" s="36" t="s">
        <v>201</v>
      </c>
      <c r="B1204" s="88">
        <f t="shared" si="38"/>
        <v>1</v>
      </c>
      <c r="C1204" s="26">
        <v>832</v>
      </c>
      <c r="D1204" s="26" t="s">
        <v>516</v>
      </c>
      <c r="E1204" s="89" t="s">
        <v>519</v>
      </c>
      <c r="F1204" s="128" t="s">
        <v>204</v>
      </c>
      <c r="G1204" s="89">
        <v>30039009</v>
      </c>
      <c r="H1204" s="129">
        <v>41571</v>
      </c>
      <c r="I1204" s="27">
        <v>41600</v>
      </c>
      <c r="J1204" s="28">
        <v>-1080</v>
      </c>
      <c r="K1204" s="130" t="s">
        <v>204</v>
      </c>
      <c r="L1204" s="28">
        <f t="shared" si="39"/>
        <v>1080</v>
      </c>
      <c r="M1204" s="123">
        <v>29</v>
      </c>
      <c r="N1204" s="3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</row>
    <row r="1205" spans="1:55" ht="15">
      <c r="A1205" s="36" t="s">
        <v>201</v>
      </c>
      <c r="B1205" s="88">
        <f t="shared" si="38"/>
        <v>1</v>
      </c>
      <c r="C1205" s="26">
        <v>911</v>
      </c>
      <c r="D1205" s="26" t="s">
        <v>557</v>
      </c>
      <c r="E1205" s="89" t="s">
        <v>558</v>
      </c>
      <c r="F1205" s="128" t="s">
        <v>204</v>
      </c>
      <c r="G1205" s="89">
        <v>30038628</v>
      </c>
      <c r="H1205" s="129">
        <v>41555</v>
      </c>
      <c r="I1205" s="27">
        <v>41571</v>
      </c>
      <c r="J1205" s="28">
        <v>-80</v>
      </c>
      <c r="K1205" s="130" t="s">
        <v>204</v>
      </c>
      <c r="L1205" s="28">
        <f t="shared" si="39"/>
        <v>80</v>
      </c>
      <c r="M1205" s="123">
        <v>16</v>
      </c>
      <c r="N1205" s="3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</row>
    <row r="1206" spans="1:55" ht="15">
      <c r="A1206" s="36" t="s">
        <v>201</v>
      </c>
      <c r="B1206" s="88">
        <f t="shared" si="38"/>
        <v>1</v>
      </c>
      <c r="C1206" s="26">
        <v>913</v>
      </c>
      <c r="D1206" s="26" t="s">
        <v>561</v>
      </c>
      <c r="E1206" s="89" t="s">
        <v>562</v>
      </c>
      <c r="F1206" s="128" t="s">
        <v>204</v>
      </c>
      <c r="G1206" s="89">
        <v>30039048</v>
      </c>
      <c r="H1206" s="129">
        <v>41584</v>
      </c>
      <c r="I1206" s="27">
        <v>41613</v>
      </c>
      <c r="J1206" s="28">
        <v>-183.78</v>
      </c>
      <c r="K1206" s="130" t="s">
        <v>204</v>
      </c>
      <c r="L1206" s="28">
        <f t="shared" si="39"/>
        <v>183.78</v>
      </c>
      <c r="M1206" s="123">
        <v>29</v>
      </c>
      <c r="N1206" s="3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</row>
    <row r="1207" spans="1:55" ht="15">
      <c r="A1207" s="36" t="s">
        <v>201</v>
      </c>
      <c r="B1207" s="88">
        <f t="shared" si="38"/>
        <v>1</v>
      </c>
      <c r="C1207" s="26">
        <v>913</v>
      </c>
      <c r="D1207" s="26" t="s">
        <v>561</v>
      </c>
      <c r="E1207" s="89" t="s">
        <v>563</v>
      </c>
      <c r="F1207" s="128" t="s">
        <v>204</v>
      </c>
      <c r="G1207" s="89">
        <v>30039047</v>
      </c>
      <c r="H1207" s="129">
        <v>41584</v>
      </c>
      <c r="I1207" s="27">
        <v>41613</v>
      </c>
      <c r="J1207" s="28">
        <v>-275.67</v>
      </c>
      <c r="K1207" s="130" t="s">
        <v>204</v>
      </c>
      <c r="L1207" s="28">
        <f t="shared" si="39"/>
        <v>275.67</v>
      </c>
      <c r="M1207" s="123">
        <v>29</v>
      </c>
      <c r="N1207" s="3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</row>
    <row r="1208" spans="1:55" ht="15">
      <c r="A1208" s="36" t="s">
        <v>201</v>
      </c>
      <c r="B1208" s="88">
        <f t="shared" si="38"/>
        <v>1</v>
      </c>
      <c r="C1208" s="26">
        <v>939</v>
      </c>
      <c r="D1208" s="26" t="s">
        <v>569</v>
      </c>
      <c r="E1208" s="89" t="s">
        <v>570</v>
      </c>
      <c r="F1208" s="128" t="s">
        <v>204</v>
      </c>
      <c r="G1208" s="89">
        <v>30038734</v>
      </c>
      <c r="H1208" s="129">
        <v>41561</v>
      </c>
      <c r="I1208" s="27">
        <v>41578</v>
      </c>
      <c r="J1208" s="28">
        <v>-2067.88</v>
      </c>
      <c r="K1208" s="130" t="s">
        <v>204</v>
      </c>
      <c r="L1208" s="28">
        <f t="shared" si="39"/>
        <v>2067.88</v>
      </c>
      <c r="M1208" s="123">
        <v>17</v>
      </c>
      <c r="N1208" s="3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</row>
    <row r="1209" spans="1:55" ht="15">
      <c r="A1209" s="36" t="s">
        <v>201</v>
      </c>
      <c r="B1209" s="88">
        <f t="shared" si="38"/>
        <v>1</v>
      </c>
      <c r="C1209" s="26">
        <v>955</v>
      </c>
      <c r="D1209" s="26" t="s">
        <v>571</v>
      </c>
      <c r="E1209" s="89" t="s">
        <v>572</v>
      </c>
      <c r="F1209" s="128" t="s">
        <v>204</v>
      </c>
      <c r="G1209" s="89">
        <v>30038484</v>
      </c>
      <c r="H1209" s="129">
        <v>41533</v>
      </c>
      <c r="I1209" s="27">
        <v>41550</v>
      </c>
      <c r="J1209" s="28">
        <v>-3000</v>
      </c>
      <c r="K1209" s="130" t="s">
        <v>204</v>
      </c>
      <c r="L1209" s="28">
        <f t="shared" si="39"/>
        <v>3000</v>
      </c>
      <c r="M1209" s="123">
        <v>17</v>
      </c>
      <c r="N1209" s="3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</row>
    <row r="1210" spans="1:55" ht="15">
      <c r="A1210" s="36" t="s">
        <v>201</v>
      </c>
      <c r="B1210" s="88">
        <f t="shared" si="38"/>
        <v>1</v>
      </c>
      <c r="C1210" s="26">
        <v>1029</v>
      </c>
      <c r="D1210" s="26" t="s">
        <v>597</v>
      </c>
      <c r="E1210" s="89" t="s">
        <v>598</v>
      </c>
      <c r="F1210" s="128" t="s">
        <v>204</v>
      </c>
      <c r="G1210" s="89">
        <v>30039019</v>
      </c>
      <c r="H1210" s="129">
        <v>41597</v>
      </c>
      <c r="I1210" s="27">
        <v>41620</v>
      </c>
      <c r="J1210" s="28">
        <v>-17318.4</v>
      </c>
      <c r="K1210" s="130" t="s">
        <v>599</v>
      </c>
      <c r="L1210" s="28">
        <f t="shared" si="39"/>
        <v>17318.4</v>
      </c>
      <c r="M1210" s="123">
        <v>23</v>
      </c>
      <c r="N1210" s="3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</row>
    <row r="1211" spans="1:55" ht="15">
      <c r="A1211" s="36" t="s">
        <v>201</v>
      </c>
      <c r="B1211" s="88">
        <f t="shared" si="38"/>
        <v>1</v>
      </c>
      <c r="C1211" s="26">
        <v>1057</v>
      </c>
      <c r="D1211" s="26" t="s">
        <v>603</v>
      </c>
      <c r="E1211" s="89" t="s">
        <v>604</v>
      </c>
      <c r="F1211" s="128" t="s">
        <v>204</v>
      </c>
      <c r="G1211" s="89">
        <v>30038719</v>
      </c>
      <c r="H1211" s="129">
        <v>41549</v>
      </c>
      <c r="I1211" s="27">
        <v>41578</v>
      </c>
      <c r="J1211" s="28">
        <v>-624.25</v>
      </c>
      <c r="K1211" s="130" t="s">
        <v>204</v>
      </c>
      <c r="L1211" s="28">
        <f t="shared" si="39"/>
        <v>624.25</v>
      </c>
      <c r="M1211" s="123">
        <v>29</v>
      </c>
      <c r="N1211" s="3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</row>
    <row r="1212" spans="1:55" ht="15">
      <c r="A1212" s="36" t="s">
        <v>201</v>
      </c>
      <c r="B1212" s="88">
        <f t="shared" si="38"/>
        <v>1</v>
      </c>
      <c r="C1212" s="26">
        <v>1058</v>
      </c>
      <c r="D1212" s="26" t="s">
        <v>605</v>
      </c>
      <c r="E1212" s="89" t="s">
        <v>606</v>
      </c>
      <c r="F1212" s="128" t="s">
        <v>204</v>
      </c>
      <c r="G1212" s="89">
        <v>30038498</v>
      </c>
      <c r="H1212" s="129">
        <v>41540</v>
      </c>
      <c r="I1212" s="27">
        <v>41564</v>
      </c>
      <c r="J1212" s="28">
        <v>-6890</v>
      </c>
      <c r="K1212" s="130" t="s">
        <v>204</v>
      </c>
      <c r="L1212" s="28">
        <f t="shared" si="39"/>
        <v>6890</v>
      </c>
      <c r="M1212" s="123">
        <v>24</v>
      </c>
      <c r="N1212" s="3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</row>
    <row r="1213" spans="1:55" ht="15">
      <c r="A1213" s="36" t="s">
        <v>201</v>
      </c>
      <c r="B1213" s="88">
        <f t="shared" si="38"/>
        <v>1</v>
      </c>
      <c r="C1213" s="26">
        <v>1063</v>
      </c>
      <c r="D1213" s="26" t="s">
        <v>607</v>
      </c>
      <c r="E1213" s="89" t="s">
        <v>608</v>
      </c>
      <c r="F1213" s="128" t="s">
        <v>204</v>
      </c>
      <c r="G1213" s="89">
        <v>30038859</v>
      </c>
      <c r="H1213" s="129">
        <v>41564</v>
      </c>
      <c r="I1213" s="27">
        <v>41592</v>
      </c>
      <c r="J1213" s="28">
        <v>-2228.76</v>
      </c>
      <c r="K1213" s="130" t="s">
        <v>204</v>
      </c>
      <c r="L1213" s="28">
        <f t="shared" si="39"/>
        <v>2228.76</v>
      </c>
      <c r="M1213" s="123">
        <v>28</v>
      </c>
      <c r="N1213" s="3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</row>
    <row r="1214" spans="1:55" ht="15">
      <c r="A1214" s="36" t="s">
        <v>201</v>
      </c>
      <c r="B1214" s="88">
        <f t="shared" si="38"/>
        <v>1</v>
      </c>
      <c r="C1214" s="26">
        <v>1089</v>
      </c>
      <c r="D1214" s="26" t="s">
        <v>614</v>
      </c>
      <c r="E1214" s="89" t="s">
        <v>615</v>
      </c>
      <c r="F1214" s="128" t="s">
        <v>204</v>
      </c>
      <c r="G1214" s="89">
        <v>30038642</v>
      </c>
      <c r="H1214" s="129">
        <v>41554</v>
      </c>
      <c r="I1214" s="27">
        <v>41571</v>
      </c>
      <c r="J1214" s="28">
        <v>-11902.73</v>
      </c>
      <c r="K1214" s="130" t="s">
        <v>204</v>
      </c>
      <c r="L1214" s="28">
        <f t="shared" si="39"/>
        <v>11902.73</v>
      </c>
      <c r="M1214" s="123">
        <v>17</v>
      </c>
      <c r="N1214" s="3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</row>
    <row r="1215" spans="1:55" ht="15">
      <c r="A1215" s="36" t="s">
        <v>201</v>
      </c>
      <c r="B1215" s="88">
        <f t="shared" si="38"/>
        <v>1</v>
      </c>
      <c r="C1215" s="26">
        <v>1121</v>
      </c>
      <c r="D1215" s="26" t="s">
        <v>621</v>
      </c>
      <c r="E1215" s="89" t="s">
        <v>623</v>
      </c>
      <c r="F1215" s="128" t="s">
        <v>204</v>
      </c>
      <c r="G1215" s="89">
        <v>30038740</v>
      </c>
      <c r="H1215" s="129">
        <v>41561</v>
      </c>
      <c r="I1215" s="27">
        <v>41578</v>
      </c>
      <c r="J1215" s="28">
        <v>-9360</v>
      </c>
      <c r="K1215" s="130" t="s">
        <v>204</v>
      </c>
      <c r="L1215" s="28">
        <f t="shared" si="39"/>
        <v>9360</v>
      </c>
      <c r="M1215" s="123">
        <v>17</v>
      </c>
      <c r="N1215" s="3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</row>
    <row r="1216" spans="1:55" ht="15">
      <c r="A1216" s="36" t="s">
        <v>201</v>
      </c>
      <c r="B1216" s="88">
        <f t="shared" si="38"/>
        <v>1</v>
      </c>
      <c r="C1216" s="26">
        <v>1121</v>
      </c>
      <c r="D1216" s="26" t="s">
        <v>621</v>
      </c>
      <c r="E1216" s="89" t="s">
        <v>624</v>
      </c>
      <c r="F1216" s="128" t="s">
        <v>204</v>
      </c>
      <c r="G1216" s="89">
        <v>30039052</v>
      </c>
      <c r="H1216" s="129">
        <v>41604</v>
      </c>
      <c r="I1216" s="27">
        <v>41627</v>
      </c>
      <c r="J1216" s="28">
        <v>-11122</v>
      </c>
      <c r="K1216" s="130" t="s">
        <v>599</v>
      </c>
      <c r="L1216" s="28">
        <f t="shared" si="39"/>
        <v>11122</v>
      </c>
      <c r="M1216" s="123">
        <v>23</v>
      </c>
      <c r="N1216" s="3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</row>
    <row r="1217" spans="1:55" ht="15">
      <c r="A1217" s="36" t="s">
        <v>201</v>
      </c>
      <c r="B1217" s="88">
        <f t="shared" si="38"/>
        <v>1</v>
      </c>
      <c r="C1217" s="26">
        <v>1121</v>
      </c>
      <c r="D1217" s="26" t="s">
        <v>621</v>
      </c>
      <c r="E1217" s="89" t="s">
        <v>625</v>
      </c>
      <c r="F1217" s="128" t="s">
        <v>204</v>
      </c>
      <c r="G1217" s="89">
        <v>30039050</v>
      </c>
      <c r="H1217" s="129">
        <v>41604</v>
      </c>
      <c r="I1217" s="27">
        <v>41627</v>
      </c>
      <c r="J1217" s="28">
        <v>-576</v>
      </c>
      <c r="K1217" s="130" t="s">
        <v>599</v>
      </c>
      <c r="L1217" s="28">
        <f t="shared" si="39"/>
        <v>576</v>
      </c>
      <c r="M1217" s="123">
        <v>23</v>
      </c>
      <c r="N1217" s="3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</row>
    <row r="1218" spans="1:55" ht="15">
      <c r="A1218" s="36" t="s">
        <v>201</v>
      </c>
      <c r="B1218" s="88">
        <f t="shared" si="38"/>
        <v>1</v>
      </c>
      <c r="C1218" s="26">
        <v>1121</v>
      </c>
      <c r="D1218" s="26" t="s">
        <v>621</v>
      </c>
      <c r="E1218" s="89" t="s">
        <v>626</v>
      </c>
      <c r="F1218" s="128" t="s">
        <v>204</v>
      </c>
      <c r="G1218" s="89">
        <v>30039051</v>
      </c>
      <c r="H1218" s="129">
        <v>41604</v>
      </c>
      <c r="I1218" s="27">
        <v>41627</v>
      </c>
      <c r="J1218" s="28">
        <v>-344</v>
      </c>
      <c r="K1218" s="130" t="s">
        <v>599</v>
      </c>
      <c r="L1218" s="28">
        <f t="shared" si="39"/>
        <v>344</v>
      </c>
      <c r="M1218" s="123">
        <v>23</v>
      </c>
      <c r="N1218" s="3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</row>
    <row r="1219" spans="1:55" ht="15">
      <c r="A1219" s="36" t="s">
        <v>201</v>
      </c>
      <c r="B1219" s="88">
        <f aca="true" t="shared" si="40" ref="B1219:B1250">IF(C1219&gt;0,1,0)</f>
        <v>1</v>
      </c>
      <c r="C1219" s="26">
        <v>1122</v>
      </c>
      <c r="D1219" s="26" t="s">
        <v>627</v>
      </c>
      <c r="E1219" s="89" t="s">
        <v>632</v>
      </c>
      <c r="F1219" s="128" t="s">
        <v>204</v>
      </c>
      <c r="G1219" s="89">
        <v>30038917</v>
      </c>
      <c r="H1219" s="129">
        <v>41576</v>
      </c>
      <c r="I1219" s="27">
        <v>41599</v>
      </c>
      <c r="J1219" s="28">
        <v>-101.67</v>
      </c>
      <c r="K1219" s="130" t="s">
        <v>204</v>
      </c>
      <c r="L1219" s="28">
        <f t="shared" si="39"/>
        <v>101.67</v>
      </c>
      <c r="M1219" s="123">
        <v>23</v>
      </c>
      <c r="N1219" s="3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</row>
    <row r="1220" spans="1:55" ht="15">
      <c r="A1220" s="36" t="s">
        <v>201</v>
      </c>
      <c r="B1220" s="88">
        <f t="shared" si="40"/>
        <v>1</v>
      </c>
      <c r="C1220" s="26">
        <v>1123</v>
      </c>
      <c r="D1220" s="26" t="s">
        <v>641</v>
      </c>
      <c r="E1220" s="89" t="s">
        <v>645</v>
      </c>
      <c r="F1220" s="128" t="s">
        <v>204</v>
      </c>
      <c r="G1220" s="89">
        <v>30038741</v>
      </c>
      <c r="H1220" s="129">
        <v>41562</v>
      </c>
      <c r="I1220" s="27">
        <v>41578</v>
      </c>
      <c r="J1220" s="28">
        <v>-1340</v>
      </c>
      <c r="K1220" s="130" t="s">
        <v>204</v>
      </c>
      <c r="L1220" s="28">
        <f aca="true" t="shared" si="41" ref="L1220:L1251">J1220*-1</f>
        <v>1340</v>
      </c>
      <c r="M1220" s="123">
        <v>16</v>
      </c>
      <c r="N1220" s="3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</row>
    <row r="1221" spans="1:55" ht="15">
      <c r="A1221" s="36" t="s">
        <v>201</v>
      </c>
      <c r="B1221" s="88">
        <f t="shared" si="40"/>
        <v>1</v>
      </c>
      <c r="C1221" s="26">
        <v>1123</v>
      </c>
      <c r="D1221" s="26" t="s">
        <v>641</v>
      </c>
      <c r="E1221" s="89" t="s">
        <v>648</v>
      </c>
      <c r="F1221" s="128" t="s">
        <v>204</v>
      </c>
      <c r="G1221" s="89">
        <v>30038742</v>
      </c>
      <c r="H1221" s="129">
        <v>41562</v>
      </c>
      <c r="I1221" s="27">
        <v>41578</v>
      </c>
      <c r="J1221" s="28">
        <v>-580</v>
      </c>
      <c r="K1221" s="130" t="s">
        <v>204</v>
      </c>
      <c r="L1221" s="28">
        <f t="shared" si="41"/>
        <v>580</v>
      </c>
      <c r="M1221" s="123">
        <v>16</v>
      </c>
      <c r="N1221" s="3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</row>
    <row r="1222" spans="1:55" ht="15">
      <c r="A1222" s="36" t="s">
        <v>201</v>
      </c>
      <c r="B1222" s="88">
        <f t="shared" si="40"/>
        <v>1</v>
      </c>
      <c r="C1222" s="26">
        <v>1461</v>
      </c>
      <c r="D1222" s="26" t="s">
        <v>658</v>
      </c>
      <c r="E1222" s="89" t="s">
        <v>659</v>
      </c>
      <c r="F1222" s="128" t="s">
        <v>204</v>
      </c>
      <c r="G1222" s="89">
        <v>30038793</v>
      </c>
      <c r="H1222" s="129">
        <v>41562</v>
      </c>
      <c r="I1222" s="27">
        <v>41585</v>
      </c>
      <c r="J1222" s="28">
        <v>-2270.4</v>
      </c>
      <c r="K1222" s="130" t="s">
        <v>204</v>
      </c>
      <c r="L1222" s="28">
        <f t="shared" si="41"/>
        <v>2270.4</v>
      </c>
      <c r="M1222" s="123">
        <v>23</v>
      </c>
      <c r="N1222" s="3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</row>
    <row r="1223" spans="1:55" ht="15">
      <c r="A1223" s="36" t="s">
        <v>201</v>
      </c>
      <c r="B1223" s="88">
        <f t="shared" si="40"/>
        <v>1</v>
      </c>
      <c r="C1223" s="26">
        <v>2765</v>
      </c>
      <c r="D1223" s="26" t="s">
        <v>664</v>
      </c>
      <c r="E1223" s="89" t="s">
        <v>665</v>
      </c>
      <c r="F1223" s="128" t="s">
        <v>204</v>
      </c>
      <c r="G1223" s="89">
        <v>30038658</v>
      </c>
      <c r="H1223" s="129">
        <v>41544</v>
      </c>
      <c r="I1223" s="27">
        <v>41571</v>
      </c>
      <c r="J1223" s="28">
        <v>-495</v>
      </c>
      <c r="K1223" s="130" t="s">
        <v>204</v>
      </c>
      <c r="L1223" s="28">
        <f t="shared" si="41"/>
        <v>495</v>
      </c>
      <c r="M1223" s="123">
        <v>27</v>
      </c>
      <c r="N1223" s="3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</row>
    <row r="1224" spans="1:55" ht="15">
      <c r="A1224" s="36" t="s">
        <v>201</v>
      </c>
      <c r="B1224" s="88">
        <f t="shared" si="40"/>
        <v>1</v>
      </c>
      <c r="C1224" s="26">
        <v>4735</v>
      </c>
      <c r="D1224" s="26" t="s">
        <v>671</v>
      </c>
      <c r="E1224" s="89" t="s">
        <v>672</v>
      </c>
      <c r="F1224" s="128" t="s">
        <v>204</v>
      </c>
      <c r="G1224" s="89">
        <v>30038781</v>
      </c>
      <c r="H1224" s="129">
        <v>41569</v>
      </c>
      <c r="I1224" s="27">
        <v>41585</v>
      </c>
      <c r="J1224" s="28">
        <v>-1521.82</v>
      </c>
      <c r="K1224" s="130" t="s">
        <v>204</v>
      </c>
      <c r="L1224" s="28">
        <f t="shared" si="41"/>
        <v>1521.82</v>
      </c>
      <c r="M1224" s="123">
        <v>16</v>
      </c>
      <c r="N1224" s="3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</row>
    <row r="1225" spans="1:55" ht="15">
      <c r="A1225" s="36" t="s">
        <v>201</v>
      </c>
      <c r="B1225" s="88">
        <f t="shared" si="40"/>
        <v>1</v>
      </c>
      <c r="C1225" s="26">
        <v>4861</v>
      </c>
      <c r="D1225" s="26" t="s">
        <v>673</v>
      </c>
      <c r="E1225" s="89" t="s">
        <v>676</v>
      </c>
      <c r="F1225" s="128" t="s">
        <v>204</v>
      </c>
      <c r="G1225" s="89">
        <v>30038925</v>
      </c>
      <c r="H1225" s="129">
        <v>41583</v>
      </c>
      <c r="I1225" s="27">
        <v>41599</v>
      </c>
      <c r="J1225" s="28">
        <v>-108.24</v>
      </c>
      <c r="K1225" s="130" t="s">
        <v>204</v>
      </c>
      <c r="L1225" s="28">
        <f t="shared" si="41"/>
        <v>108.24</v>
      </c>
      <c r="M1225" s="123">
        <v>16</v>
      </c>
      <c r="N1225" s="3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</row>
    <row r="1226" spans="1:55" ht="15">
      <c r="A1226" s="36" t="s">
        <v>201</v>
      </c>
      <c r="B1226" s="88">
        <f t="shared" si="40"/>
        <v>1</v>
      </c>
      <c r="C1226" s="26">
        <v>4861</v>
      </c>
      <c r="D1226" s="26" t="s">
        <v>673</v>
      </c>
      <c r="E1226" s="89" t="s">
        <v>677</v>
      </c>
      <c r="F1226" s="128" t="s">
        <v>204</v>
      </c>
      <c r="G1226" s="89">
        <v>30038926</v>
      </c>
      <c r="H1226" s="129">
        <v>41583</v>
      </c>
      <c r="I1226" s="27">
        <v>41599</v>
      </c>
      <c r="J1226" s="28">
        <v>-94.71</v>
      </c>
      <c r="K1226" s="130" t="s">
        <v>204</v>
      </c>
      <c r="L1226" s="28">
        <f t="shared" si="41"/>
        <v>94.71</v>
      </c>
      <c r="M1226" s="123">
        <v>16</v>
      </c>
      <c r="N1226" s="3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</row>
    <row r="1227" spans="1:55" ht="15">
      <c r="A1227" s="36" t="s">
        <v>201</v>
      </c>
      <c r="B1227" s="88">
        <f t="shared" si="40"/>
        <v>1</v>
      </c>
      <c r="C1227" s="26">
        <v>4861</v>
      </c>
      <c r="D1227" s="26" t="s">
        <v>673</v>
      </c>
      <c r="E1227" s="89" t="s">
        <v>678</v>
      </c>
      <c r="F1227" s="128" t="s">
        <v>204</v>
      </c>
      <c r="G1227" s="89">
        <v>30039131</v>
      </c>
      <c r="H1227" s="129">
        <v>41600</v>
      </c>
      <c r="I1227" s="27">
        <v>41627</v>
      </c>
      <c r="J1227" s="28">
        <v>-327.18</v>
      </c>
      <c r="K1227" s="130" t="s">
        <v>204</v>
      </c>
      <c r="L1227" s="28">
        <f t="shared" si="41"/>
        <v>327.18</v>
      </c>
      <c r="M1227" s="123">
        <v>27</v>
      </c>
      <c r="N1227" s="3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</row>
    <row r="1228" spans="1:55" ht="15">
      <c r="A1228" s="36" t="s">
        <v>201</v>
      </c>
      <c r="B1228" s="88">
        <f t="shared" si="40"/>
        <v>1</v>
      </c>
      <c r="C1228" s="26">
        <v>5645</v>
      </c>
      <c r="D1228" s="26" t="s">
        <v>680</v>
      </c>
      <c r="E1228" s="89" t="s">
        <v>681</v>
      </c>
      <c r="F1228" s="128" t="s">
        <v>204</v>
      </c>
      <c r="G1228" s="89">
        <v>30038736</v>
      </c>
      <c r="H1228" s="129">
        <v>41558</v>
      </c>
      <c r="I1228" s="27">
        <v>41578</v>
      </c>
      <c r="J1228" s="28">
        <v>-1100.54</v>
      </c>
      <c r="K1228" s="130" t="s">
        <v>204</v>
      </c>
      <c r="L1228" s="28">
        <f t="shared" si="41"/>
        <v>1100.54</v>
      </c>
      <c r="M1228" s="123">
        <v>20</v>
      </c>
      <c r="N1228" s="3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</row>
    <row r="1229" spans="1:55" ht="15">
      <c r="A1229" s="36" t="s">
        <v>201</v>
      </c>
      <c r="B1229" s="88">
        <f t="shared" si="40"/>
        <v>1</v>
      </c>
      <c r="C1229" s="26">
        <v>5645</v>
      </c>
      <c r="D1229" s="26" t="s">
        <v>680</v>
      </c>
      <c r="E1229" s="89" t="s">
        <v>682</v>
      </c>
      <c r="F1229" s="128" t="s">
        <v>204</v>
      </c>
      <c r="G1229" s="89">
        <v>30038788</v>
      </c>
      <c r="H1229" s="129">
        <v>41563</v>
      </c>
      <c r="I1229" s="27">
        <v>41585</v>
      </c>
      <c r="J1229" s="28">
        <v>-1259.52</v>
      </c>
      <c r="K1229" s="130" t="s">
        <v>204</v>
      </c>
      <c r="L1229" s="28">
        <f t="shared" si="41"/>
        <v>1259.52</v>
      </c>
      <c r="M1229" s="123">
        <v>22</v>
      </c>
      <c r="N1229" s="3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</row>
    <row r="1230" spans="1:55" ht="15">
      <c r="A1230" s="36" t="s">
        <v>201</v>
      </c>
      <c r="B1230" s="88">
        <f t="shared" si="40"/>
        <v>1</v>
      </c>
      <c r="C1230" s="26">
        <v>5645</v>
      </c>
      <c r="D1230" s="26" t="s">
        <v>680</v>
      </c>
      <c r="E1230" s="89" t="s">
        <v>683</v>
      </c>
      <c r="F1230" s="128" t="s">
        <v>204</v>
      </c>
      <c r="G1230" s="89">
        <v>30038817</v>
      </c>
      <c r="H1230" s="129">
        <v>41556</v>
      </c>
      <c r="I1230" s="27">
        <v>41585</v>
      </c>
      <c r="J1230" s="28">
        <v>-331.83</v>
      </c>
      <c r="K1230" s="130" t="s">
        <v>204</v>
      </c>
      <c r="L1230" s="28">
        <f t="shared" si="41"/>
        <v>331.83</v>
      </c>
      <c r="M1230" s="123">
        <v>29</v>
      </c>
      <c r="N1230" s="3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</row>
    <row r="1231" spans="1:55" ht="15">
      <c r="A1231" s="36" t="s">
        <v>201</v>
      </c>
      <c r="B1231" s="88">
        <f t="shared" si="40"/>
        <v>1</v>
      </c>
      <c r="C1231" s="26">
        <v>5645</v>
      </c>
      <c r="D1231" s="26" t="s">
        <v>680</v>
      </c>
      <c r="E1231" s="89" t="s">
        <v>684</v>
      </c>
      <c r="F1231" s="128" t="s">
        <v>204</v>
      </c>
      <c r="G1231" s="89">
        <v>30038823</v>
      </c>
      <c r="H1231" s="129">
        <v>41556</v>
      </c>
      <c r="I1231" s="27">
        <v>41585</v>
      </c>
      <c r="J1231" s="28">
        <v>-15.99</v>
      </c>
      <c r="K1231" s="130" t="s">
        <v>204</v>
      </c>
      <c r="L1231" s="28">
        <f t="shared" si="41"/>
        <v>15.99</v>
      </c>
      <c r="M1231" s="123">
        <v>29</v>
      </c>
      <c r="N1231" s="3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</row>
    <row r="1232" spans="1:55" ht="15">
      <c r="A1232" s="36" t="s">
        <v>201</v>
      </c>
      <c r="B1232" s="88">
        <f t="shared" si="40"/>
        <v>1</v>
      </c>
      <c r="C1232" s="26">
        <v>5645</v>
      </c>
      <c r="D1232" s="26" t="s">
        <v>680</v>
      </c>
      <c r="E1232" s="89" t="s">
        <v>685</v>
      </c>
      <c r="F1232" s="128" t="s">
        <v>204</v>
      </c>
      <c r="G1232" s="89">
        <v>30038818</v>
      </c>
      <c r="H1232" s="129">
        <v>41558</v>
      </c>
      <c r="I1232" s="27">
        <v>41585</v>
      </c>
      <c r="J1232" s="28">
        <v>-246.69</v>
      </c>
      <c r="K1232" s="130" t="s">
        <v>204</v>
      </c>
      <c r="L1232" s="28">
        <f t="shared" si="41"/>
        <v>246.69</v>
      </c>
      <c r="M1232" s="123">
        <v>27</v>
      </c>
      <c r="N1232" s="3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</row>
    <row r="1233" spans="1:55" ht="15">
      <c r="A1233" s="36" t="s">
        <v>201</v>
      </c>
      <c r="B1233" s="88">
        <f t="shared" si="40"/>
        <v>1</v>
      </c>
      <c r="C1233" s="26">
        <v>5645</v>
      </c>
      <c r="D1233" s="26" t="s">
        <v>680</v>
      </c>
      <c r="E1233" s="89" t="s">
        <v>686</v>
      </c>
      <c r="F1233" s="128" t="s">
        <v>204</v>
      </c>
      <c r="G1233" s="89">
        <v>30038819</v>
      </c>
      <c r="H1233" s="129">
        <v>41563</v>
      </c>
      <c r="I1233" s="27">
        <v>41585</v>
      </c>
      <c r="J1233" s="28">
        <v>-816.72</v>
      </c>
      <c r="K1233" s="130" t="s">
        <v>204</v>
      </c>
      <c r="L1233" s="28">
        <f t="shared" si="41"/>
        <v>816.72</v>
      </c>
      <c r="M1233" s="123">
        <v>22</v>
      </c>
      <c r="N1233" s="3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</row>
    <row r="1234" spans="1:55" ht="15">
      <c r="A1234" s="36" t="s">
        <v>201</v>
      </c>
      <c r="B1234" s="88">
        <f t="shared" si="40"/>
        <v>1</v>
      </c>
      <c r="C1234" s="26">
        <v>8937</v>
      </c>
      <c r="D1234" s="26" t="s">
        <v>706</v>
      </c>
      <c r="E1234" s="89" t="s">
        <v>715</v>
      </c>
      <c r="F1234" s="128" t="s">
        <v>204</v>
      </c>
      <c r="G1234" s="89">
        <v>30038491</v>
      </c>
      <c r="H1234" s="129">
        <v>41529</v>
      </c>
      <c r="I1234" s="27">
        <v>41550</v>
      </c>
      <c r="J1234" s="28">
        <v>-84.64</v>
      </c>
      <c r="K1234" s="130" t="s">
        <v>204</v>
      </c>
      <c r="L1234" s="28">
        <f t="shared" si="41"/>
        <v>84.64</v>
      </c>
      <c r="M1234" s="123">
        <v>21</v>
      </c>
      <c r="N1234" s="3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</row>
    <row r="1235" spans="1:55" ht="15">
      <c r="A1235" s="36" t="s">
        <v>201</v>
      </c>
      <c r="B1235" s="88">
        <f t="shared" si="40"/>
        <v>1</v>
      </c>
      <c r="C1235" s="26">
        <v>9161</v>
      </c>
      <c r="D1235" s="26" t="s">
        <v>716</v>
      </c>
      <c r="E1235" s="89" t="s">
        <v>717</v>
      </c>
      <c r="F1235" s="128" t="s">
        <v>204</v>
      </c>
      <c r="G1235" s="89">
        <v>30038462</v>
      </c>
      <c r="H1235" s="129">
        <v>41521</v>
      </c>
      <c r="I1235" s="27">
        <v>41550</v>
      </c>
      <c r="J1235" s="28">
        <v>-250</v>
      </c>
      <c r="K1235" s="130" t="s">
        <v>204</v>
      </c>
      <c r="L1235" s="28">
        <f t="shared" si="41"/>
        <v>250</v>
      </c>
      <c r="M1235" s="123">
        <v>29</v>
      </c>
      <c r="N1235" s="3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</row>
    <row r="1236" spans="1:55" ht="15">
      <c r="A1236" s="36" t="s">
        <v>201</v>
      </c>
      <c r="B1236" s="88">
        <f t="shared" si="40"/>
        <v>1</v>
      </c>
      <c r="C1236" s="26">
        <v>15982</v>
      </c>
      <c r="D1236" s="26" t="s">
        <v>728</v>
      </c>
      <c r="E1236" s="89" t="s">
        <v>731</v>
      </c>
      <c r="F1236" s="128" t="s">
        <v>204</v>
      </c>
      <c r="G1236" s="89">
        <v>30038528</v>
      </c>
      <c r="H1236" s="129">
        <v>41527</v>
      </c>
      <c r="I1236" s="27">
        <v>41557</v>
      </c>
      <c r="J1236" s="28">
        <v>-13780</v>
      </c>
      <c r="K1236" s="130" t="s">
        <v>204</v>
      </c>
      <c r="L1236" s="28">
        <f t="shared" si="41"/>
        <v>13780</v>
      </c>
      <c r="M1236" s="123">
        <v>30</v>
      </c>
      <c r="N1236" s="3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</row>
    <row r="1237" spans="1:55" ht="15">
      <c r="A1237" s="36" t="s">
        <v>201</v>
      </c>
      <c r="B1237" s="88">
        <f t="shared" si="40"/>
        <v>1</v>
      </c>
      <c r="C1237" s="26">
        <v>15982</v>
      </c>
      <c r="D1237" s="26" t="s">
        <v>728</v>
      </c>
      <c r="E1237" s="89" t="s">
        <v>732</v>
      </c>
      <c r="F1237" s="128" t="s">
        <v>204</v>
      </c>
      <c r="G1237" s="89">
        <v>30038477</v>
      </c>
      <c r="H1237" s="129">
        <v>41527</v>
      </c>
      <c r="I1237" s="27">
        <v>41550</v>
      </c>
      <c r="J1237" s="28">
        <v>-1168.26</v>
      </c>
      <c r="K1237" s="130" t="s">
        <v>204</v>
      </c>
      <c r="L1237" s="28">
        <f t="shared" si="41"/>
        <v>1168.26</v>
      </c>
      <c r="M1237" s="123">
        <v>23</v>
      </c>
      <c r="N1237" s="3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</row>
    <row r="1238" spans="1:55" ht="15">
      <c r="A1238" s="36" t="s">
        <v>201</v>
      </c>
      <c r="B1238" s="88">
        <f t="shared" si="40"/>
        <v>1</v>
      </c>
      <c r="C1238" s="26">
        <v>15982</v>
      </c>
      <c r="D1238" s="26" t="s">
        <v>728</v>
      </c>
      <c r="E1238" s="89" t="s">
        <v>733</v>
      </c>
      <c r="F1238" s="128" t="s">
        <v>204</v>
      </c>
      <c r="G1238" s="89">
        <v>30038535</v>
      </c>
      <c r="H1238" s="129">
        <v>41540</v>
      </c>
      <c r="I1238" s="27">
        <v>41557</v>
      </c>
      <c r="J1238" s="28">
        <v>-4296.2</v>
      </c>
      <c r="K1238" s="130" t="s">
        <v>204</v>
      </c>
      <c r="L1238" s="28">
        <f t="shared" si="41"/>
        <v>4296.2</v>
      </c>
      <c r="M1238" s="123">
        <v>17</v>
      </c>
      <c r="N1238" s="3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</row>
    <row r="1239" spans="1:55" ht="15">
      <c r="A1239" s="36" t="s">
        <v>201</v>
      </c>
      <c r="B1239" s="88">
        <f t="shared" si="40"/>
        <v>1</v>
      </c>
      <c r="C1239" s="26">
        <v>15982</v>
      </c>
      <c r="D1239" s="26" t="s">
        <v>728</v>
      </c>
      <c r="E1239" s="89" t="s">
        <v>734</v>
      </c>
      <c r="F1239" s="128" t="s">
        <v>204</v>
      </c>
      <c r="G1239" s="89">
        <v>30038536</v>
      </c>
      <c r="H1239" s="129">
        <v>41540</v>
      </c>
      <c r="I1239" s="27">
        <v>41557</v>
      </c>
      <c r="J1239" s="28">
        <v>-3705.29</v>
      </c>
      <c r="K1239" s="130" t="s">
        <v>204</v>
      </c>
      <c r="L1239" s="28">
        <f t="shared" si="41"/>
        <v>3705.29</v>
      </c>
      <c r="M1239" s="123">
        <v>17</v>
      </c>
      <c r="N1239" s="3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</row>
    <row r="1240" spans="1:55" ht="15">
      <c r="A1240" s="36" t="s">
        <v>201</v>
      </c>
      <c r="B1240" s="88">
        <f t="shared" si="40"/>
        <v>1</v>
      </c>
      <c r="C1240" s="26">
        <v>15982</v>
      </c>
      <c r="D1240" s="26" t="s">
        <v>728</v>
      </c>
      <c r="E1240" s="89" t="s">
        <v>741</v>
      </c>
      <c r="F1240" s="128" t="s">
        <v>204</v>
      </c>
      <c r="G1240" s="89">
        <v>30038792</v>
      </c>
      <c r="H1240" s="129">
        <v>41571</v>
      </c>
      <c r="I1240" s="27">
        <v>41599</v>
      </c>
      <c r="J1240" s="28">
        <v>-676.5</v>
      </c>
      <c r="K1240" s="130" t="s">
        <v>204</v>
      </c>
      <c r="L1240" s="28">
        <f t="shared" si="41"/>
        <v>676.5</v>
      </c>
      <c r="M1240" s="123">
        <v>28</v>
      </c>
      <c r="N1240" s="3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</row>
    <row r="1241" spans="1:55" ht="15">
      <c r="A1241" s="36" t="s">
        <v>201</v>
      </c>
      <c r="B1241" s="88">
        <f t="shared" si="40"/>
        <v>1</v>
      </c>
      <c r="C1241" s="26">
        <v>15982</v>
      </c>
      <c r="D1241" s="26" t="s">
        <v>728</v>
      </c>
      <c r="E1241" s="89" t="s">
        <v>745</v>
      </c>
      <c r="F1241" s="128" t="s">
        <v>204</v>
      </c>
      <c r="G1241" s="89">
        <v>30038993</v>
      </c>
      <c r="H1241" s="129">
        <v>41586</v>
      </c>
      <c r="I1241" s="27">
        <v>41606</v>
      </c>
      <c r="J1241" s="28">
        <v>-4174.11</v>
      </c>
      <c r="K1241" s="130" t="s">
        <v>204</v>
      </c>
      <c r="L1241" s="28">
        <f t="shared" si="41"/>
        <v>4174.11</v>
      </c>
      <c r="M1241" s="123">
        <v>20</v>
      </c>
      <c r="N1241" s="3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</row>
    <row r="1242" spans="1:55" ht="15">
      <c r="A1242" s="36" t="s">
        <v>201</v>
      </c>
      <c r="B1242" s="88">
        <f t="shared" si="40"/>
        <v>1</v>
      </c>
      <c r="C1242" s="26">
        <v>15982</v>
      </c>
      <c r="D1242" s="26" t="s">
        <v>728</v>
      </c>
      <c r="E1242" s="89" t="s">
        <v>746</v>
      </c>
      <c r="F1242" s="128" t="s">
        <v>204</v>
      </c>
      <c r="G1242" s="89">
        <v>30038995</v>
      </c>
      <c r="H1242" s="129">
        <v>41586</v>
      </c>
      <c r="I1242" s="27">
        <v>41606</v>
      </c>
      <c r="J1242" s="28">
        <v>-15812.85</v>
      </c>
      <c r="K1242" s="130" t="s">
        <v>204</v>
      </c>
      <c r="L1242" s="28">
        <f t="shared" si="41"/>
        <v>15812.85</v>
      </c>
      <c r="M1242" s="123">
        <v>20</v>
      </c>
      <c r="N1242" s="3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</row>
    <row r="1243" spans="1:55" ht="15">
      <c r="A1243" s="36" t="s">
        <v>201</v>
      </c>
      <c r="B1243" s="88">
        <f t="shared" si="40"/>
        <v>1</v>
      </c>
      <c r="C1243" s="26">
        <v>15982</v>
      </c>
      <c r="D1243" s="26" t="s">
        <v>728</v>
      </c>
      <c r="E1243" s="89" t="s">
        <v>747</v>
      </c>
      <c r="F1243" s="128" t="s">
        <v>204</v>
      </c>
      <c r="G1243" s="89">
        <v>30038996</v>
      </c>
      <c r="H1243" s="129">
        <v>41586</v>
      </c>
      <c r="I1243" s="27">
        <v>41606</v>
      </c>
      <c r="J1243" s="28">
        <v>-1400</v>
      </c>
      <c r="K1243" s="130" t="s">
        <v>204</v>
      </c>
      <c r="L1243" s="28">
        <f t="shared" si="41"/>
        <v>1400</v>
      </c>
      <c r="M1243" s="123">
        <v>20</v>
      </c>
      <c r="N1243" s="3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</row>
    <row r="1244" spans="1:55" ht="26.25">
      <c r="A1244" s="36" t="s">
        <v>201</v>
      </c>
      <c r="B1244" s="88">
        <f t="shared" si="40"/>
        <v>1</v>
      </c>
      <c r="C1244" s="26">
        <v>15982</v>
      </c>
      <c r="D1244" s="26" t="s">
        <v>728</v>
      </c>
      <c r="E1244" s="89" t="s">
        <v>758</v>
      </c>
      <c r="F1244" s="128" t="s">
        <v>759</v>
      </c>
      <c r="G1244" s="89">
        <v>30038709</v>
      </c>
      <c r="H1244" s="129">
        <v>41572</v>
      </c>
      <c r="I1244" s="27">
        <v>41599</v>
      </c>
      <c r="J1244" s="28">
        <v>-3579.19</v>
      </c>
      <c r="K1244" s="130" t="s">
        <v>204</v>
      </c>
      <c r="L1244" s="28">
        <f t="shared" si="41"/>
        <v>3579.19</v>
      </c>
      <c r="M1244" s="123">
        <v>27</v>
      </c>
      <c r="N1244" s="3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</row>
    <row r="1245" spans="1:55" ht="15">
      <c r="A1245" s="36" t="s">
        <v>201</v>
      </c>
      <c r="B1245" s="88">
        <f t="shared" si="40"/>
        <v>1</v>
      </c>
      <c r="C1245" s="26">
        <v>18993</v>
      </c>
      <c r="D1245" s="26" t="s">
        <v>766</v>
      </c>
      <c r="E1245" s="89" t="s">
        <v>768</v>
      </c>
      <c r="F1245" s="128" t="s">
        <v>204</v>
      </c>
      <c r="G1245" s="89">
        <v>30038893</v>
      </c>
      <c r="H1245" s="129">
        <v>41576</v>
      </c>
      <c r="I1245" s="27">
        <v>41599</v>
      </c>
      <c r="J1245" s="28">
        <v>-2404.4</v>
      </c>
      <c r="K1245" s="130" t="s">
        <v>204</v>
      </c>
      <c r="L1245" s="28">
        <f t="shared" si="41"/>
        <v>2404.4</v>
      </c>
      <c r="M1245" s="123">
        <v>23</v>
      </c>
      <c r="N1245" s="3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</row>
    <row r="1246" spans="1:55" ht="15">
      <c r="A1246" s="36" t="s">
        <v>201</v>
      </c>
      <c r="B1246" s="88">
        <f t="shared" si="40"/>
        <v>1</v>
      </c>
      <c r="C1246" s="26">
        <v>20015</v>
      </c>
      <c r="D1246" s="26" t="s">
        <v>777</v>
      </c>
      <c r="E1246" s="89" t="s">
        <v>779</v>
      </c>
      <c r="F1246" s="128" t="s">
        <v>204</v>
      </c>
      <c r="G1246" s="89">
        <v>30039023</v>
      </c>
      <c r="H1246" s="129">
        <v>41582</v>
      </c>
      <c r="I1246" s="27">
        <v>41606</v>
      </c>
      <c r="J1246" s="28">
        <v>-1220</v>
      </c>
      <c r="K1246" s="130" t="s">
        <v>204</v>
      </c>
      <c r="L1246" s="28">
        <f t="shared" si="41"/>
        <v>1220</v>
      </c>
      <c r="M1246" s="123">
        <v>24</v>
      </c>
      <c r="N1246" s="3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</row>
    <row r="1247" spans="1:55" ht="15">
      <c r="A1247" s="36" t="s">
        <v>201</v>
      </c>
      <c r="B1247" s="88">
        <f t="shared" si="40"/>
        <v>1</v>
      </c>
      <c r="C1247" s="26">
        <v>20015</v>
      </c>
      <c r="D1247" s="26" t="s">
        <v>777</v>
      </c>
      <c r="E1247" s="89" t="s">
        <v>780</v>
      </c>
      <c r="F1247" s="128" t="s">
        <v>204</v>
      </c>
      <c r="G1247" s="89">
        <v>30039065</v>
      </c>
      <c r="H1247" s="129">
        <v>41591</v>
      </c>
      <c r="I1247" s="27">
        <v>41613</v>
      </c>
      <c r="J1247" s="28">
        <v>-266</v>
      </c>
      <c r="K1247" s="130" t="s">
        <v>204</v>
      </c>
      <c r="L1247" s="28">
        <f t="shared" si="41"/>
        <v>266</v>
      </c>
      <c r="M1247" s="123">
        <v>22</v>
      </c>
      <c r="N1247" s="3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</row>
    <row r="1248" spans="1:55" ht="15">
      <c r="A1248" s="36" t="s">
        <v>201</v>
      </c>
      <c r="B1248" s="88">
        <f t="shared" si="40"/>
        <v>1</v>
      </c>
      <c r="C1248" s="26">
        <v>20829</v>
      </c>
      <c r="D1248" s="26" t="s">
        <v>789</v>
      </c>
      <c r="E1248" s="89" t="s">
        <v>790</v>
      </c>
      <c r="F1248" s="128" t="s">
        <v>204</v>
      </c>
      <c r="G1248" s="89">
        <v>30038590</v>
      </c>
      <c r="H1248" s="129">
        <v>41542</v>
      </c>
      <c r="I1248" s="27">
        <v>41564</v>
      </c>
      <c r="J1248" s="28">
        <v>-762.79</v>
      </c>
      <c r="K1248" s="130" t="s">
        <v>204</v>
      </c>
      <c r="L1248" s="28">
        <f t="shared" si="41"/>
        <v>762.79</v>
      </c>
      <c r="M1248" s="123">
        <v>22</v>
      </c>
      <c r="N1248" s="3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</row>
    <row r="1249" spans="1:55" ht="15">
      <c r="A1249" s="36" t="s">
        <v>201</v>
      </c>
      <c r="B1249" s="88">
        <f t="shared" si="40"/>
        <v>1</v>
      </c>
      <c r="C1249" s="26">
        <v>28419</v>
      </c>
      <c r="D1249" s="26" t="s">
        <v>802</v>
      </c>
      <c r="E1249" s="89" t="s">
        <v>803</v>
      </c>
      <c r="F1249" s="128" t="s">
        <v>204</v>
      </c>
      <c r="G1249" s="89">
        <v>30038657</v>
      </c>
      <c r="H1249" s="129">
        <v>41544</v>
      </c>
      <c r="I1249" s="27">
        <v>41571</v>
      </c>
      <c r="J1249" s="28">
        <v>-4230</v>
      </c>
      <c r="K1249" s="130" t="s">
        <v>204</v>
      </c>
      <c r="L1249" s="28">
        <f t="shared" si="41"/>
        <v>4230</v>
      </c>
      <c r="M1249" s="123">
        <v>27</v>
      </c>
      <c r="N1249" s="3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</row>
    <row r="1250" spans="1:55" ht="15">
      <c r="A1250" s="36" t="s">
        <v>201</v>
      </c>
      <c r="B1250" s="88">
        <f t="shared" si="40"/>
        <v>1</v>
      </c>
      <c r="C1250" s="26">
        <v>28419</v>
      </c>
      <c r="D1250" s="26" t="s">
        <v>802</v>
      </c>
      <c r="E1250" s="89" t="s">
        <v>804</v>
      </c>
      <c r="F1250" s="128" t="s">
        <v>204</v>
      </c>
      <c r="G1250" s="89">
        <v>30038872</v>
      </c>
      <c r="H1250" s="129">
        <v>41576</v>
      </c>
      <c r="I1250" s="27">
        <v>41592</v>
      </c>
      <c r="J1250" s="28">
        <v>-4200</v>
      </c>
      <c r="K1250" s="130" t="s">
        <v>204</v>
      </c>
      <c r="L1250" s="28">
        <f t="shared" si="41"/>
        <v>4200</v>
      </c>
      <c r="M1250" s="123">
        <v>16</v>
      </c>
      <c r="N1250" s="3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</row>
    <row r="1251" spans="1:55" ht="15">
      <c r="A1251" s="36" t="s">
        <v>201</v>
      </c>
      <c r="B1251" s="88">
        <f aca="true" t="shared" si="42" ref="B1251:B1282">IF(C1251&gt;0,1,0)</f>
        <v>1</v>
      </c>
      <c r="C1251" s="26">
        <v>38911</v>
      </c>
      <c r="D1251" s="26" t="s">
        <v>831</v>
      </c>
      <c r="E1251" s="89" t="s">
        <v>832</v>
      </c>
      <c r="F1251" s="128" t="s">
        <v>204</v>
      </c>
      <c r="G1251" s="89">
        <v>30038610</v>
      </c>
      <c r="H1251" s="129">
        <v>41542</v>
      </c>
      <c r="I1251" s="27">
        <v>41564</v>
      </c>
      <c r="J1251" s="28">
        <v>-106</v>
      </c>
      <c r="K1251" s="130" t="s">
        <v>204</v>
      </c>
      <c r="L1251" s="28">
        <f t="shared" si="41"/>
        <v>106</v>
      </c>
      <c r="M1251" s="123">
        <v>22</v>
      </c>
      <c r="N1251" s="3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</row>
    <row r="1252" spans="1:55" ht="15">
      <c r="A1252" s="36" t="s">
        <v>201</v>
      </c>
      <c r="B1252" s="88">
        <f t="shared" si="42"/>
        <v>1</v>
      </c>
      <c r="C1252" s="26">
        <v>41628</v>
      </c>
      <c r="D1252" s="26" t="s">
        <v>833</v>
      </c>
      <c r="E1252" s="89" t="s">
        <v>834</v>
      </c>
      <c r="F1252" s="128" t="s">
        <v>204</v>
      </c>
      <c r="G1252" s="89">
        <v>30038814</v>
      </c>
      <c r="H1252" s="129">
        <v>41562</v>
      </c>
      <c r="I1252" s="27">
        <v>41585</v>
      </c>
      <c r="J1252" s="28">
        <v>-1637.4</v>
      </c>
      <c r="K1252" s="130" t="s">
        <v>204</v>
      </c>
      <c r="L1252" s="28">
        <f aca="true" t="shared" si="43" ref="L1252:L1288">J1252*-1</f>
        <v>1637.4</v>
      </c>
      <c r="M1252" s="123">
        <v>23</v>
      </c>
      <c r="N1252" s="3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</row>
    <row r="1253" spans="1:55" ht="15">
      <c r="A1253" s="36" t="s">
        <v>201</v>
      </c>
      <c r="B1253" s="88">
        <f t="shared" si="42"/>
        <v>1</v>
      </c>
      <c r="C1253" s="26">
        <v>51839</v>
      </c>
      <c r="D1253" s="26" t="s">
        <v>837</v>
      </c>
      <c r="E1253" s="89" t="s">
        <v>838</v>
      </c>
      <c r="F1253" s="128" t="s">
        <v>204</v>
      </c>
      <c r="G1253" s="89">
        <v>30038784</v>
      </c>
      <c r="H1253" s="129">
        <v>41561</v>
      </c>
      <c r="I1253" s="27">
        <v>41585</v>
      </c>
      <c r="J1253" s="28">
        <v>-799.5</v>
      </c>
      <c r="K1253" s="130" t="s">
        <v>204</v>
      </c>
      <c r="L1253" s="28">
        <f t="shared" si="43"/>
        <v>799.5</v>
      </c>
      <c r="M1253" s="123">
        <v>24</v>
      </c>
      <c r="N1253" s="3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</row>
    <row r="1254" spans="1:55" ht="15">
      <c r="A1254" s="36" t="s">
        <v>201</v>
      </c>
      <c r="B1254" s="88">
        <f t="shared" si="42"/>
        <v>1</v>
      </c>
      <c r="C1254" s="26">
        <v>54850</v>
      </c>
      <c r="D1254" s="26" t="s">
        <v>840</v>
      </c>
      <c r="E1254" s="89" t="s">
        <v>842</v>
      </c>
      <c r="F1254" s="128" t="s">
        <v>204</v>
      </c>
      <c r="G1254" s="89">
        <v>30038936</v>
      </c>
      <c r="H1254" s="129">
        <v>41583</v>
      </c>
      <c r="I1254" s="27">
        <v>41599</v>
      </c>
      <c r="J1254" s="28">
        <v>-204.28</v>
      </c>
      <c r="K1254" s="130" t="s">
        <v>204</v>
      </c>
      <c r="L1254" s="28">
        <f t="shared" si="43"/>
        <v>204.28</v>
      </c>
      <c r="M1254" s="123">
        <v>16</v>
      </c>
      <c r="N1254" s="3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</row>
    <row r="1255" spans="1:55" ht="15">
      <c r="A1255" s="36" t="s">
        <v>201</v>
      </c>
      <c r="B1255" s="88">
        <f t="shared" si="42"/>
        <v>1</v>
      </c>
      <c r="C1255" s="26">
        <v>60452</v>
      </c>
      <c r="D1255" s="26" t="s">
        <v>843</v>
      </c>
      <c r="E1255" s="89" t="s">
        <v>844</v>
      </c>
      <c r="F1255" s="128" t="s">
        <v>204</v>
      </c>
      <c r="G1255" s="89">
        <v>30038902</v>
      </c>
      <c r="H1255" s="129">
        <v>41579</v>
      </c>
      <c r="I1255" s="27">
        <v>41599</v>
      </c>
      <c r="J1255" s="28">
        <v>-3239</v>
      </c>
      <c r="K1255" s="130" t="s">
        <v>204</v>
      </c>
      <c r="L1255" s="28">
        <f t="shared" si="43"/>
        <v>3239</v>
      </c>
      <c r="M1255" s="123">
        <v>20</v>
      </c>
      <c r="N1255" s="3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</row>
    <row r="1256" spans="1:55" ht="15">
      <c r="A1256" s="36" t="s">
        <v>201</v>
      </c>
      <c r="B1256" s="88">
        <f t="shared" si="42"/>
        <v>1</v>
      </c>
      <c r="C1256" s="26">
        <v>60452</v>
      </c>
      <c r="D1256" s="26" t="s">
        <v>843</v>
      </c>
      <c r="E1256" s="89" t="s">
        <v>845</v>
      </c>
      <c r="F1256" s="128" t="s">
        <v>204</v>
      </c>
      <c r="G1256" s="89">
        <v>30038901</v>
      </c>
      <c r="H1256" s="129">
        <v>41579</v>
      </c>
      <c r="I1256" s="27">
        <v>41599</v>
      </c>
      <c r="J1256" s="28">
        <v>-375.7</v>
      </c>
      <c r="K1256" s="130" t="s">
        <v>204</v>
      </c>
      <c r="L1256" s="28">
        <f t="shared" si="43"/>
        <v>375.7</v>
      </c>
      <c r="M1256" s="123">
        <v>20</v>
      </c>
      <c r="N1256" s="3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</row>
    <row r="1257" spans="1:55" ht="15">
      <c r="A1257" s="36" t="s">
        <v>201</v>
      </c>
      <c r="B1257" s="88">
        <f t="shared" si="42"/>
        <v>1</v>
      </c>
      <c r="C1257" s="26">
        <v>104830</v>
      </c>
      <c r="D1257" s="26" t="s">
        <v>855</v>
      </c>
      <c r="E1257" s="89" t="s">
        <v>856</v>
      </c>
      <c r="F1257" s="128" t="s">
        <v>204</v>
      </c>
      <c r="G1257" s="89">
        <v>30039026</v>
      </c>
      <c r="H1257" s="129">
        <v>41585</v>
      </c>
      <c r="I1257" s="27">
        <v>41606</v>
      </c>
      <c r="J1257" s="28">
        <v>-1309.95</v>
      </c>
      <c r="K1257" s="130" t="s">
        <v>204</v>
      </c>
      <c r="L1257" s="28">
        <f t="shared" si="43"/>
        <v>1309.95</v>
      </c>
      <c r="M1257" s="123">
        <v>21</v>
      </c>
      <c r="N1257" s="3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</row>
    <row r="1258" spans="1:55" ht="15">
      <c r="A1258" s="36" t="s">
        <v>201</v>
      </c>
      <c r="B1258" s="88">
        <f t="shared" si="42"/>
        <v>1</v>
      </c>
      <c r="C1258" s="26">
        <v>119184</v>
      </c>
      <c r="D1258" s="26" t="s">
        <v>862</v>
      </c>
      <c r="E1258" s="89" t="s">
        <v>863</v>
      </c>
      <c r="F1258" s="128" t="s">
        <v>204</v>
      </c>
      <c r="G1258" s="89">
        <v>30038554</v>
      </c>
      <c r="H1258" s="129">
        <v>41544</v>
      </c>
      <c r="I1258" s="27">
        <v>41564</v>
      </c>
      <c r="J1258" s="28">
        <v>-117.96</v>
      </c>
      <c r="K1258" s="130" t="s">
        <v>389</v>
      </c>
      <c r="L1258" s="28">
        <f t="shared" si="43"/>
        <v>117.96</v>
      </c>
      <c r="M1258" s="123">
        <v>20</v>
      </c>
      <c r="N1258" s="3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</row>
    <row r="1259" spans="1:55" ht="15">
      <c r="A1259" s="36" t="s">
        <v>201</v>
      </c>
      <c r="B1259" s="88">
        <f t="shared" si="42"/>
        <v>1</v>
      </c>
      <c r="C1259" s="26">
        <v>119184</v>
      </c>
      <c r="D1259" s="26" t="s">
        <v>862</v>
      </c>
      <c r="E1259" s="89" t="s">
        <v>864</v>
      </c>
      <c r="F1259" s="128" t="s">
        <v>204</v>
      </c>
      <c r="G1259" s="89">
        <v>30038738</v>
      </c>
      <c r="H1259" s="129">
        <v>41551</v>
      </c>
      <c r="I1259" s="27">
        <v>41578</v>
      </c>
      <c r="J1259" s="28">
        <v>-1852.81</v>
      </c>
      <c r="K1259" s="130" t="s">
        <v>204</v>
      </c>
      <c r="L1259" s="28">
        <f t="shared" si="43"/>
        <v>1852.81</v>
      </c>
      <c r="M1259" s="123">
        <v>27</v>
      </c>
      <c r="N1259" s="3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</row>
    <row r="1260" spans="1:55" ht="15">
      <c r="A1260" s="36" t="s">
        <v>201</v>
      </c>
      <c r="B1260" s="88">
        <f t="shared" si="42"/>
        <v>1</v>
      </c>
      <c r="C1260" s="26">
        <v>119184</v>
      </c>
      <c r="D1260" s="26" t="s">
        <v>862</v>
      </c>
      <c r="E1260" s="89" t="s">
        <v>866</v>
      </c>
      <c r="F1260" s="128" t="s">
        <v>204</v>
      </c>
      <c r="G1260" s="89">
        <v>30039156</v>
      </c>
      <c r="H1260" s="129">
        <v>41610</v>
      </c>
      <c r="I1260" s="27">
        <v>41627</v>
      </c>
      <c r="J1260" s="28">
        <v>-1849.56</v>
      </c>
      <c r="K1260" s="130" t="s">
        <v>204</v>
      </c>
      <c r="L1260" s="28">
        <f t="shared" si="43"/>
        <v>1849.56</v>
      </c>
      <c r="M1260" s="123">
        <v>17</v>
      </c>
      <c r="N1260" s="3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</row>
    <row r="1261" spans="1:55" ht="15">
      <c r="A1261" s="36" t="s">
        <v>201</v>
      </c>
      <c r="B1261" s="88">
        <f t="shared" si="42"/>
        <v>1</v>
      </c>
      <c r="C1261" s="26">
        <v>119184</v>
      </c>
      <c r="D1261" s="26" t="s">
        <v>862</v>
      </c>
      <c r="E1261" s="89" t="s">
        <v>867</v>
      </c>
      <c r="F1261" s="128" t="s">
        <v>204</v>
      </c>
      <c r="G1261" s="89">
        <v>30039155</v>
      </c>
      <c r="H1261" s="129">
        <v>41611</v>
      </c>
      <c r="I1261" s="27">
        <v>41627</v>
      </c>
      <c r="J1261" s="28">
        <v>-1170.36</v>
      </c>
      <c r="K1261" s="130" t="s">
        <v>204</v>
      </c>
      <c r="L1261" s="28">
        <f t="shared" si="43"/>
        <v>1170.36</v>
      </c>
      <c r="M1261" s="123">
        <v>16</v>
      </c>
      <c r="N1261" s="3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</row>
    <row r="1262" spans="1:55" ht="15">
      <c r="A1262" s="36" t="s">
        <v>201</v>
      </c>
      <c r="B1262" s="88">
        <f t="shared" si="42"/>
        <v>1</v>
      </c>
      <c r="C1262" s="26">
        <v>123780</v>
      </c>
      <c r="D1262" s="26" t="s">
        <v>872</v>
      </c>
      <c r="E1262" s="89" t="s">
        <v>880</v>
      </c>
      <c r="F1262" s="128" t="s">
        <v>204</v>
      </c>
      <c r="G1262" s="89">
        <v>30039161</v>
      </c>
      <c r="H1262" s="129">
        <v>41598</v>
      </c>
      <c r="I1262" s="27">
        <v>41627</v>
      </c>
      <c r="J1262" s="28">
        <v>-33128.5</v>
      </c>
      <c r="K1262" s="130" t="s">
        <v>204</v>
      </c>
      <c r="L1262" s="28">
        <f t="shared" si="43"/>
        <v>33128.5</v>
      </c>
      <c r="M1262" s="123">
        <v>29</v>
      </c>
      <c r="N1262" s="3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</row>
    <row r="1263" spans="1:55" ht="15">
      <c r="A1263" s="36" t="s">
        <v>201</v>
      </c>
      <c r="B1263" s="88">
        <f t="shared" si="42"/>
        <v>1</v>
      </c>
      <c r="C1263" s="26">
        <v>131231</v>
      </c>
      <c r="D1263" s="26" t="s">
        <v>881</v>
      </c>
      <c r="E1263" s="89" t="s">
        <v>882</v>
      </c>
      <c r="F1263" s="128" t="s">
        <v>204</v>
      </c>
      <c r="G1263" s="89">
        <v>30038689</v>
      </c>
      <c r="H1263" s="129">
        <v>41548</v>
      </c>
      <c r="I1263" s="27">
        <v>41571</v>
      </c>
      <c r="J1263" s="28">
        <v>-18.06</v>
      </c>
      <c r="K1263" s="130" t="s">
        <v>204</v>
      </c>
      <c r="L1263" s="28">
        <f t="shared" si="43"/>
        <v>18.06</v>
      </c>
      <c r="M1263" s="123">
        <v>23</v>
      </c>
      <c r="N1263" s="3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</row>
    <row r="1264" spans="1:55" ht="15">
      <c r="A1264" s="36" t="s">
        <v>201</v>
      </c>
      <c r="B1264" s="88">
        <f t="shared" si="42"/>
        <v>1</v>
      </c>
      <c r="C1264" s="26">
        <v>131231</v>
      </c>
      <c r="D1264" s="26" t="s">
        <v>881</v>
      </c>
      <c r="E1264" s="89" t="s">
        <v>883</v>
      </c>
      <c r="F1264" s="128" t="s">
        <v>204</v>
      </c>
      <c r="G1264" s="89">
        <v>30038643</v>
      </c>
      <c r="H1264" s="129">
        <v>41547</v>
      </c>
      <c r="I1264" s="27">
        <v>41571</v>
      </c>
      <c r="J1264" s="28">
        <v>-86.03</v>
      </c>
      <c r="K1264" s="130" t="s">
        <v>204</v>
      </c>
      <c r="L1264" s="28">
        <f t="shared" si="43"/>
        <v>86.03</v>
      </c>
      <c r="M1264" s="123">
        <v>24</v>
      </c>
      <c r="N1264" s="3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</row>
    <row r="1265" spans="1:55" ht="15">
      <c r="A1265" s="36" t="s">
        <v>201</v>
      </c>
      <c r="B1265" s="88">
        <f t="shared" si="42"/>
        <v>1</v>
      </c>
      <c r="C1265" s="26">
        <v>131231</v>
      </c>
      <c r="D1265" s="26" t="s">
        <v>881</v>
      </c>
      <c r="E1265" s="89" t="s">
        <v>884</v>
      </c>
      <c r="F1265" s="128" t="s">
        <v>204</v>
      </c>
      <c r="G1265" s="89">
        <v>30039207</v>
      </c>
      <c r="H1265" s="129">
        <v>41611</v>
      </c>
      <c r="I1265" s="27">
        <v>41627</v>
      </c>
      <c r="J1265" s="28">
        <v>-173</v>
      </c>
      <c r="K1265" s="130" t="s">
        <v>204</v>
      </c>
      <c r="L1265" s="28">
        <f t="shared" si="43"/>
        <v>173</v>
      </c>
      <c r="M1265" s="123">
        <v>16</v>
      </c>
      <c r="N1265" s="3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</row>
    <row r="1266" spans="1:55" ht="15">
      <c r="A1266" s="36" t="s">
        <v>201</v>
      </c>
      <c r="B1266" s="88">
        <f t="shared" si="42"/>
        <v>1</v>
      </c>
      <c r="C1266" s="26">
        <v>136469</v>
      </c>
      <c r="D1266" s="26" t="s">
        <v>885</v>
      </c>
      <c r="E1266" s="89" t="s">
        <v>886</v>
      </c>
      <c r="F1266" s="128" t="s">
        <v>204</v>
      </c>
      <c r="G1266" s="89">
        <v>30038958</v>
      </c>
      <c r="H1266" s="129">
        <v>41579</v>
      </c>
      <c r="I1266" s="27">
        <v>41599</v>
      </c>
      <c r="J1266" s="28">
        <v>-584.53</v>
      </c>
      <c r="K1266" s="130" t="s">
        <v>204</v>
      </c>
      <c r="L1266" s="28">
        <f t="shared" si="43"/>
        <v>584.53</v>
      </c>
      <c r="M1266" s="123">
        <v>20</v>
      </c>
      <c r="N1266" s="3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</row>
    <row r="1267" spans="1:55" ht="15">
      <c r="A1267" s="36" t="s">
        <v>201</v>
      </c>
      <c r="B1267" s="88">
        <f t="shared" si="42"/>
        <v>1</v>
      </c>
      <c r="C1267" s="26">
        <v>146021</v>
      </c>
      <c r="D1267" s="26" t="s">
        <v>895</v>
      </c>
      <c r="E1267" s="89" t="s">
        <v>896</v>
      </c>
      <c r="F1267" s="128" t="s">
        <v>204</v>
      </c>
      <c r="G1267" s="89">
        <v>30038746</v>
      </c>
      <c r="H1267" s="129">
        <v>41562</v>
      </c>
      <c r="I1267" s="27">
        <v>41578</v>
      </c>
      <c r="J1267" s="28">
        <v>-440</v>
      </c>
      <c r="K1267" s="130" t="s">
        <v>204</v>
      </c>
      <c r="L1267" s="28">
        <f t="shared" si="43"/>
        <v>440</v>
      </c>
      <c r="M1267" s="123">
        <v>16</v>
      </c>
      <c r="N1267" s="3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</row>
    <row r="1268" spans="1:55" ht="15">
      <c r="A1268" s="36" t="s">
        <v>201</v>
      </c>
      <c r="B1268" s="88">
        <f t="shared" si="42"/>
        <v>1</v>
      </c>
      <c r="C1268" s="26">
        <v>148655</v>
      </c>
      <c r="D1268" s="26" t="s">
        <v>902</v>
      </c>
      <c r="E1268" s="89" t="s">
        <v>905</v>
      </c>
      <c r="F1268" s="128" t="s">
        <v>204</v>
      </c>
      <c r="G1268" s="89">
        <v>30039027</v>
      </c>
      <c r="H1268" s="129">
        <v>41586</v>
      </c>
      <c r="I1268" s="27">
        <v>41606</v>
      </c>
      <c r="J1268" s="28">
        <v>-3296.4</v>
      </c>
      <c r="K1268" s="130" t="s">
        <v>204</v>
      </c>
      <c r="L1268" s="28">
        <f t="shared" si="43"/>
        <v>3296.4</v>
      </c>
      <c r="M1268" s="123">
        <v>20</v>
      </c>
      <c r="N1268" s="3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</row>
    <row r="1269" spans="1:55" ht="15">
      <c r="A1269" s="36" t="s">
        <v>201</v>
      </c>
      <c r="B1269" s="88">
        <f t="shared" si="42"/>
        <v>1</v>
      </c>
      <c r="C1269" s="26">
        <v>176654</v>
      </c>
      <c r="D1269" s="26" t="s">
        <v>910</v>
      </c>
      <c r="E1269" s="89" t="s">
        <v>911</v>
      </c>
      <c r="F1269" s="128" t="s">
        <v>204</v>
      </c>
      <c r="G1269" s="89">
        <v>30038646</v>
      </c>
      <c r="H1269" s="129">
        <v>41549</v>
      </c>
      <c r="I1269" s="27">
        <v>41571</v>
      </c>
      <c r="J1269" s="28">
        <v>-2553</v>
      </c>
      <c r="K1269" s="130" t="s">
        <v>204</v>
      </c>
      <c r="L1269" s="28">
        <f t="shared" si="43"/>
        <v>2553</v>
      </c>
      <c r="M1269" s="123">
        <v>22</v>
      </c>
      <c r="N1269" s="3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</row>
    <row r="1270" spans="1:55" ht="15">
      <c r="A1270" s="36" t="s">
        <v>201</v>
      </c>
      <c r="B1270" s="88">
        <f t="shared" si="42"/>
        <v>1</v>
      </c>
      <c r="C1270" s="26">
        <v>176654</v>
      </c>
      <c r="D1270" s="26" t="s">
        <v>910</v>
      </c>
      <c r="E1270" s="89" t="s">
        <v>912</v>
      </c>
      <c r="F1270" s="128" t="s">
        <v>204</v>
      </c>
      <c r="G1270" s="89">
        <v>30038656</v>
      </c>
      <c r="H1270" s="129">
        <v>41549</v>
      </c>
      <c r="I1270" s="27">
        <v>41571</v>
      </c>
      <c r="J1270" s="28">
        <v>-2281</v>
      </c>
      <c r="K1270" s="130" t="s">
        <v>204</v>
      </c>
      <c r="L1270" s="28">
        <f t="shared" si="43"/>
        <v>2281</v>
      </c>
      <c r="M1270" s="123">
        <v>22</v>
      </c>
      <c r="N1270" s="3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</row>
    <row r="1271" spans="1:55" ht="15">
      <c r="A1271" s="36" t="s">
        <v>201</v>
      </c>
      <c r="B1271" s="88">
        <f t="shared" si="42"/>
        <v>1</v>
      </c>
      <c r="C1271" s="26">
        <v>195633</v>
      </c>
      <c r="D1271" s="26" t="s">
        <v>919</v>
      </c>
      <c r="E1271" s="89" t="s">
        <v>920</v>
      </c>
      <c r="F1271" s="128" t="s">
        <v>204</v>
      </c>
      <c r="G1271" s="89">
        <v>30038645</v>
      </c>
      <c r="H1271" s="129">
        <v>41548</v>
      </c>
      <c r="I1271" s="27">
        <v>41571</v>
      </c>
      <c r="J1271" s="28">
        <v>-649.87</v>
      </c>
      <c r="K1271" s="130" t="s">
        <v>204</v>
      </c>
      <c r="L1271" s="28">
        <f t="shared" si="43"/>
        <v>649.87</v>
      </c>
      <c r="M1271" s="123">
        <v>23</v>
      </c>
      <c r="N1271" s="3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</row>
    <row r="1272" spans="1:55" ht="15">
      <c r="A1272" s="36" t="s">
        <v>201</v>
      </c>
      <c r="B1272" s="88">
        <f t="shared" si="42"/>
        <v>1</v>
      </c>
      <c r="C1272" s="26">
        <v>197986</v>
      </c>
      <c r="D1272" s="26" t="s">
        <v>923</v>
      </c>
      <c r="E1272" s="89" t="s">
        <v>924</v>
      </c>
      <c r="F1272" s="128" t="s">
        <v>204</v>
      </c>
      <c r="G1272" s="89">
        <v>30039179</v>
      </c>
      <c r="H1272" s="129">
        <v>41610</v>
      </c>
      <c r="I1272" s="27">
        <v>41627</v>
      </c>
      <c r="J1272" s="28">
        <v>-6725</v>
      </c>
      <c r="K1272" s="130" t="s">
        <v>204</v>
      </c>
      <c r="L1272" s="28">
        <f t="shared" si="43"/>
        <v>6725</v>
      </c>
      <c r="M1272" s="123">
        <v>17</v>
      </c>
      <c r="N1272" s="3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</row>
    <row r="1273" spans="1:55" ht="15">
      <c r="A1273" s="36" t="s">
        <v>201</v>
      </c>
      <c r="B1273" s="88">
        <f t="shared" si="42"/>
        <v>1</v>
      </c>
      <c r="C1273" s="26">
        <v>217333</v>
      </c>
      <c r="D1273" s="26" t="s">
        <v>931</v>
      </c>
      <c r="E1273" s="89" t="s">
        <v>936</v>
      </c>
      <c r="F1273" s="128" t="s">
        <v>204</v>
      </c>
      <c r="G1273" s="89">
        <v>30038472</v>
      </c>
      <c r="H1273" s="129">
        <v>41533</v>
      </c>
      <c r="I1273" s="27">
        <v>41550</v>
      </c>
      <c r="J1273" s="28">
        <v>-57.55</v>
      </c>
      <c r="K1273" s="130" t="s">
        <v>204</v>
      </c>
      <c r="L1273" s="28">
        <f t="shared" si="43"/>
        <v>57.55</v>
      </c>
      <c r="M1273" s="123">
        <v>17</v>
      </c>
      <c r="N1273" s="3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</row>
    <row r="1274" spans="1:55" ht="15">
      <c r="A1274" s="36" t="s">
        <v>201</v>
      </c>
      <c r="B1274" s="88">
        <f t="shared" si="42"/>
        <v>1</v>
      </c>
      <c r="C1274" s="26">
        <v>217333</v>
      </c>
      <c r="D1274" s="26" t="s">
        <v>931</v>
      </c>
      <c r="E1274" s="89" t="s">
        <v>938</v>
      </c>
      <c r="F1274" s="128" t="s">
        <v>204</v>
      </c>
      <c r="G1274" s="89">
        <v>30038467</v>
      </c>
      <c r="H1274" s="129">
        <v>41534</v>
      </c>
      <c r="I1274" s="27">
        <v>41550</v>
      </c>
      <c r="J1274" s="28">
        <v>-41.15</v>
      </c>
      <c r="K1274" s="130" t="s">
        <v>204</v>
      </c>
      <c r="L1274" s="28">
        <f t="shared" si="43"/>
        <v>41.15</v>
      </c>
      <c r="M1274" s="123">
        <v>16</v>
      </c>
      <c r="N1274" s="3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</row>
    <row r="1275" spans="1:55" ht="15">
      <c r="A1275" s="36" t="s">
        <v>201</v>
      </c>
      <c r="B1275" s="88">
        <f t="shared" si="42"/>
        <v>1</v>
      </c>
      <c r="C1275" s="26">
        <v>217333</v>
      </c>
      <c r="D1275" s="26" t="s">
        <v>931</v>
      </c>
      <c r="E1275" s="89" t="s">
        <v>945</v>
      </c>
      <c r="F1275" s="128" t="s">
        <v>204</v>
      </c>
      <c r="G1275" s="89">
        <v>30038470</v>
      </c>
      <c r="H1275" s="129">
        <v>41534</v>
      </c>
      <c r="I1275" s="27">
        <v>41550</v>
      </c>
      <c r="J1275" s="28">
        <v>-435.51</v>
      </c>
      <c r="K1275" s="130" t="s">
        <v>204</v>
      </c>
      <c r="L1275" s="28">
        <f t="shared" si="43"/>
        <v>435.51</v>
      </c>
      <c r="M1275" s="123">
        <v>16</v>
      </c>
      <c r="N1275" s="3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</row>
    <row r="1276" spans="1:55" ht="15">
      <c r="A1276" s="36" t="s">
        <v>201</v>
      </c>
      <c r="B1276" s="88">
        <f t="shared" si="42"/>
        <v>1</v>
      </c>
      <c r="C1276" s="26">
        <v>217333</v>
      </c>
      <c r="D1276" s="26" t="s">
        <v>931</v>
      </c>
      <c r="E1276" s="89" t="s">
        <v>948</v>
      </c>
      <c r="F1276" s="128" t="s">
        <v>204</v>
      </c>
      <c r="G1276" s="89">
        <v>30038468</v>
      </c>
      <c r="H1276" s="129">
        <v>41534</v>
      </c>
      <c r="I1276" s="27">
        <v>41550</v>
      </c>
      <c r="J1276" s="28">
        <v>-39.98</v>
      </c>
      <c r="K1276" s="130" t="s">
        <v>204</v>
      </c>
      <c r="L1276" s="28">
        <f t="shared" si="43"/>
        <v>39.98</v>
      </c>
      <c r="M1276" s="123">
        <v>16</v>
      </c>
      <c r="N1276" s="3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</row>
    <row r="1277" spans="1:55" ht="15">
      <c r="A1277" s="36" t="s">
        <v>201</v>
      </c>
      <c r="B1277" s="88">
        <f t="shared" si="42"/>
        <v>1</v>
      </c>
      <c r="C1277" s="26">
        <v>217333</v>
      </c>
      <c r="D1277" s="26" t="s">
        <v>931</v>
      </c>
      <c r="E1277" s="89" t="s">
        <v>953</v>
      </c>
      <c r="F1277" s="128" t="s">
        <v>204</v>
      </c>
      <c r="G1277" s="89">
        <v>30038983</v>
      </c>
      <c r="H1277" s="129">
        <v>41579</v>
      </c>
      <c r="I1277" s="27">
        <v>41606</v>
      </c>
      <c r="J1277" s="28">
        <v>-43.19</v>
      </c>
      <c r="K1277" s="130" t="s">
        <v>204</v>
      </c>
      <c r="L1277" s="28">
        <f t="shared" si="43"/>
        <v>43.19</v>
      </c>
      <c r="M1277" s="123">
        <v>27</v>
      </c>
      <c r="N1277" s="3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</row>
    <row r="1278" spans="1:55" ht="15">
      <c r="A1278" s="36" t="s">
        <v>201</v>
      </c>
      <c r="B1278" s="88">
        <f t="shared" si="42"/>
        <v>1</v>
      </c>
      <c r="C1278" s="26">
        <v>217333</v>
      </c>
      <c r="D1278" s="26" t="s">
        <v>931</v>
      </c>
      <c r="E1278" s="89" t="s">
        <v>957</v>
      </c>
      <c r="F1278" s="128" t="s">
        <v>204</v>
      </c>
      <c r="G1278" s="89">
        <v>30038471</v>
      </c>
      <c r="H1278" s="129">
        <v>41533</v>
      </c>
      <c r="I1278" s="27">
        <v>41550</v>
      </c>
      <c r="J1278" s="28">
        <v>-25.78</v>
      </c>
      <c r="K1278" s="130" t="s">
        <v>204</v>
      </c>
      <c r="L1278" s="28">
        <f t="shared" si="43"/>
        <v>25.78</v>
      </c>
      <c r="M1278" s="123">
        <v>17</v>
      </c>
      <c r="N1278" s="3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</row>
    <row r="1279" spans="1:55" ht="15">
      <c r="A1279" s="36" t="s">
        <v>201</v>
      </c>
      <c r="B1279" s="88">
        <f t="shared" si="42"/>
        <v>1</v>
      </c>
      <c r="C1279" s="26">
        <v>217333</v>
      </c>
      <c r="D1279" s="26" t="s">
        <v>931</v>
      </c>
      <c r="E1279" s="89" t="s">
        <v>959</v>
      </c>
      <c r="F1279" s="128" t="s">
        <v>204</v>
      </c>
      <c r="G1279" s="89">
        <v>30038982</v>
      </c>
      <c r="H1279" s="129">
        <v>41579</v>
      </c>
      <c r="I1279" s="27">
        <v>41606</v>
      </c>
      <c r="J1279" s="28">
        <v>-52.75</v>
      </c>
      <c r="K1279" s="130" t="s">
        <v>204</v>
      </c>
      <c r="L1279" s="28">
        <f t="shared" si="43"/>
        <v>52.75</v>
      </c>
      <c r="M1279" s="123">
        <v>27</v>
      </c>
      <c r="N1279" s="3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</row>
    <row r="1280" spans="1:55" ht="15">
      <c r="A1280" s="36" t="s">
        <v>201</v>
      </c>
      <c r="B1280" s="88">
        <f t="shared" si="42"/>
        <v>1</v>
      </c>
      <c r="C1280" s="26">
        <v>217333</v>
      </c>
      <c r="D1280" s="26" t="s">
        <v>931</v>
      </c>
      <c r="E1280" s="89" t="s">
        <v>961</v>
      </c>
      <c r="F1280" s="128" t="s">
        <v>204</v>
      </c>
      <c r="G1280" s="89">
        <v>30038476</v>
      </c>
      <c r="H1280" s="129">
        <v>41528</v>
      </c>
      <c r="I1280" s="27">
        <v>41550</v>
      </c>
      <c r="J1280" s="28">
        <v>-51.97</v>
      </c>
      <c r="K1280" s="130" t="s">
        <v>204</v>
      </c>
      <c r="L1280" s="28">
        <f t="shared" si="43"/>
        <v>51.97</v>
      </c>
      <c r="M1280" s="123">
        <v>22</v>
      </c>
      <c r="N1280" s="3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</row>
    <row r="1281" spans="1:55" ht="15">
      <c r="A1281" s="36" t="s">
        <v>201</v>
      </c>
      <c r="B1281" s="88">
        <f t="shared" si="42"/>
        <v>1</v>
      </c>
      <c r="C1281" s="26">
        <v>217333</v>
      </c>
      <c r="D1281" s="26" t="s">
        <v>931</v>
      </c>
      <c r="E1281" s="89" t="s">
        <v>964</v>
      </c>
      <c r="F1281" s="128" t="s">
        <v>204</v>
      </c>
      <c r="G1281" s="89">
        <v>30038469</v>
      </c>
      <c r="H1281" s="129">
        <v>41534</v>
      </c>
      <c r="I1281" s="27">
        <v>41550</v>
      </c>
      <c r="J1281" s="28">
        <v>-28.27</v>
      </c>
      <c r="K1281" s="130" t="s">
        <v>204</v>
      </c>
      <c r="L1281" s="28">
        <f t="shared" si="43"/>
        <v>28.27</v>
      </c>
      <c r="M1281" s="123">
        <v>16</v>
      </c>
      <c r="N1281" s="3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</row>
    <row r="1282" spans="1:55" ht="15">
      <c r="A1282" s="36" t="s">
        <v>201</v>
      </c>
      <c r="B1282" s="88">
        <f t="shared" si="42"/>
        <v>1</v>
      </c>
      <c r="C1282" s="26">
        <v>217333</v>
      </c>
      <c r="D1282" s="26" t="s">
        <v>931</v>
      </c>
      <c r="E1282" s="89" t="s">
        <v>965</v>
      </c>
      <c r="F1282" s="128" t="s">
        <v>204</v>
      </c>
      <c r="G1282" s="89">
        <v>30038981</v>
      </c>
      <c r="H1282" s="129">
        <v>41579</v>
      </c>
      <c r="I1282" s="27">
        <v>41606</v>
      </c>
      <c r="J1282" s="28">
        <v>-31.91</v>
      </c>
      <c r="K1282" s="130" t="s">
        <v>204</v>
      </c>
      <c r="L1282" s="28">
        <f t="shared" si="43"/>
        <v>31.91</v>
      </c>
      <c r="M1282" s="123">
        <v>27</v>
      </c>
      <c r="N1282" s="3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</row>
    <row r="1283" spans="1:55" ht="15">
      <c r="A1283" s="36" t="s">
        <v>201</v>
      </c>
      <c r="B1283" s="88">
        <f>IF(C1283&gt;0,1,0)</f>
        <v>1</v>
      </c>
      <c r="C1283" s="26">
        <v>217333</v>
      </c>
      <c r="D1283" s="26" t="s">
        <v>931</v>
      </c>
      <c r="E1283" s="89" t="s">
        <v>966</v>
      </c>
      <c r="F1283" s="128" t="s">
        <v>204</v>
      </c>
      <c r="G1283" s="89">
        <v>30039195</v>
      </c>
      <c r="H1283" s="129">
        <v>41610</v>
      </c>
      <c r="I1283" s="27">
        <v>41627</v>
      </c>
      <c r="J1283" s="28">
        <v>-32.16</v>
      </c>
      <c r="K1283" s="130" t="s">
        <v>204</v>
      </c>
      <c r="L1283" s="28">
        <f t="shared" si="43"/>
        <v>32.16</v>
      </c>
      <c r="M1283" s="123">
        <v>17</v>
      </c>
      <c r="N1283" s="3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</row>
    <row r="1284" spans="1:55" ht="15">
      <c r="A1284" s="36" t="s">
        <v>201</v>
      </c>
      <c r="B1284" s="88">
        <f>IF(C1284&gt;0,1,0)</f>
        <v>1</v>
      </c>
      <c r="C1284" s="26">
        <v>217333</v>
      </c>
      <c r="D1284" s="26" t="s">
        <v>931</v>
      </c>
      <c r="E1284" s="89" t="s">
        <v>974</v>
      </c>
      <c r="F1284" s="128" t="s">
        <v>204</v>
      </c>
      <c r="G1284" s="89">
        <v>30038545</v>
      </c>
      <c r="H1284" s="129">
        <v>41537</v>
      </c>
      <c r="I1284" s="27">
        <v>41557</v>
      </c>
      <c r="J1284" s="28">
        <v>-86.7</v>
      </c>
      <c r="K1284" s="130" t="s">
        <v>204</v>
      </c>
      <c r="L1284" s="28">
        <f t="shared" si="43"/>
        <v>86.7</v>
      </c>
      <c r="M1284" s="123">
        <v>20</v>
      </c>
      <c r="N1284" s="3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</row>
    <row r="1285" spans="1:55" ht="15">
      <c r="A1285" s="36" t="s">
        <v>201</v>
      </c>
      <c r="B1285" s="88">
        <f>IF(C1285&gt;0,1,0)</f>
        <v>1</v>
      </c>
      <c r="C1285" s="26">
        <v>217333</v>
      </c>
      <c r="D1285" s="26" t="s">
        <v>931</v>
      </c>
      <c r="E1285" s="89" t="s">
        <v>975</v>
      </c>
      <c r="F1285" s="128" t="s">
        <v>204</v>
      </c>
      <c r="G1285" s="89">
        <v>30038860</v>
      </c>
      <c r="H1285" s="129">
        <v>41576</v>
      </c>
      <c r="I1285" s="27">
        <v>41592</v>
      </c>
      <c r="J1285" s="28">
        <v>-61.43</v>
      </c>
      <c r="K1285" s="130" t="s">
        <v>204</v>
      </c>
      <c r="L1285" s="28">
        <f t="shared" si="43"/>
        <v>61.43</v>
      </c>
      <c r="M1285" s="123">
        <v>16</v>
      </c>
      <c r="N1285" s="3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</row>
    <row r="1286" spans="1:55" ht="15">
      <c r="A1286" s="36" t="s">
        <v>201</v>
      </c>
      <c r="B1286" s="88">
        <f>IF(C1286&gt;0,1,0)</f>
        <v>1</v>
      </c>
      <c r="C1286" s="26">
        <v>226227</v>
      </c>
      <c r="D1286" s="26" t="s">
        <v>990</v>
      </c>
      <c r="E1286" s="89" t="s">
        <v>992</v>
      </c>
      <c r="F1286" s="128" t="s">
        <v>204</v>
      </c>
      <c r="G1286" s="89">
        <v>30038934</v>
      </c>
      <c r="H1286" s="129">
        <v>41570</v>
      </c>
      <c r="I1286" s="27">
        <v>41599</v>
      </c>
      <c r="J1286" s="28">
        <v>-109.47</v>
      </c>
      <c r="K1286" s="130" t="s">
        <v>204</v>
      </c>
      <c r="L1286" s="28">
        <f t="shared" si="43"/>
        <v>109.47</v>
      </c>
      <c r="M1286" s="123">
        <v>29</v>
      </c>
      <c r="N1286" s="3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</row>
    <row r="1287" spans="1:55" ht="15">
      <c r="A1287" s="36" t="s">
        <v>201</v>
      </c>
      <c r="B1287" s="88">
        <f>IF(C1287&gt;0,1,0)</f>
        <v>1</v>
      </c>
      <c r="C1287" s="26">
        <v>1000008</v>
      </c>
      <c r="D1287" s="26" t="s">
        <v>1002</v>
      </c>
      <c r="E1287" s="89" t="s">
        <v>1005</v>
      </c>
      <c r="F1287" s="128" t="s">
        <v>204</v>
      </c>
      <c r="G1287" s="89">
        <v>30039184</v>
      </c>
      <c r="H1287" s="129">
        <v>41608</v>
      </c>
      <c r="I1287" s="27">
        <v>41627</v>
      </c>
      <c r="J1287" s="28">
        <v>-9331.35</v>
      </c>
      <c r="K1287" s="130" t="s">
        <v>204</v>
      </c>
      <c r="L1287" s="28">
        <f t="shared" si="43"/>
        <v>9331.35</v>
      </c>
      <c r="M1287" s="123">
        <v>19</v>
      </c>
      <c r="N1287" s="3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</row>
    <row r="1288" spans="1:55" ht="15">
      <c r="A1288" s="36" t="s">
        <v>96</v>
      </c>
      <c r="B1288" s="88">
        <f>IF(C1288&gt;0,1,0)</f>
        <v>1</v>
      </c>
      <c r="C1288" s="26">
        <v>1000299</v>
      </c>
      <c r="D1288" s="26" t="s">
        <v>1018</v>
      </c>
      <c r="E1288" s="89" t="s">
        <v>1019</v>
      </c>
      <c r="F1288" s="128" t="s">
        <v>204</v>
      </c>
      <c r="G1288" s="89">
        <v>30038938</v>
      </c>
      <c r="H1288" s="129">
        <v>41576</v>
      </c>
      <c r="I1288" s="27">
        <v>41599</v>
      </c>
      <c r="J1288" s="28">
        <v>-1635.9</v>
      </c>
      <c r="K1288" s="130" t="s">
        <v>204</v>
      </c>
      <c r="L1288" s="28">
        <f t="shared" si="43"/>
        <v>1635.9</v>
      </c>
      <c r="M1288" s="123">
        <v>23</v>
      </c>
      <c r="N1288" s="3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</row>
    <row r="1289" spans="1:55" ht="19.5" thickBot="1">
      <c r="A1289" s="37"/>
      <c r="B1289" s="78">
        <f>SUBTOTAL(9,B1123:B1288)</f>
        <v>165</v>
      </c>
      <c r="C1289" s="38"/>
      <c r="D1289" s="38"/>
      <c r="E1289" s="38"/>
      <c r="F1289" s="38"/>
      <c r="G1289" s="38"/>
      <c r="H1289" s="38"/>
      <c r="I1289" s="38"/>
      <c r="J1289" s="38"/>
      <c r="K1289" s="38"/>
      <c r="L1289" s="131">
        <f>SUBTOTAL(9,L1123:L1288)</f>
        <v>423846.9000000001</v>
      </c>
      <c r="M1289" s="70"/>
      <c r="N1289" s="3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</row>
    <row r="1290" spans="1:55" ht="16.5" thickBot="1" thickTop="1">
      <c r="A1290" s="39"/>
      <c r="B1290" s="71"/>
      <c r="C1290" s="72"/>
      <c r="D1290" s="72"/>
      <c r="E1290" s="72"/>
      <c r="F1290" s="72"/>
      <c r="G1290" s="72"/>
      <c r="H1290" s="73"/>
      <c r="I1290" s="72"/>
      <c r="J1290" s="72"/>
      <c r="K1290" s="72"/>
      <c r="L1290" s="72"/>
      <c r="M1290" s="74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</row>
    <row r="1291" spans="1:52" ht="15.75" thickBo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</row>
    <row r="1292" spans="1:52" ht="15" hidden="1">
      <c r="A1292" s="21" t="s">
        <v>193</v>
      </c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</row>
    <row r="1293" spans="1:52" ht="15" hidden="1">
      <c r="A1293" s="21" t="s">
        <v>172</v>
      </c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</row>
    <row r="1294" spans="1:52" ht="15" hidden="1">
      <c r="A1294" s="21" t="s">
        <v>179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3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</row>
    <row r="1295" spans="1:52" ht="15" hidden="1">
      <c r="A1295" s="21" t="s">
        <v>97</v>
      </c>
      <c r="B1295" s="1"/>
      <c r="C1295" s="1"/>
      <c r="D1295" s="1"/>
      <c r="E1295" s="1"/>
      <c r="F1295" s="1"/>
      <c r="G1295" s="1"/>
      <c r="H1295" s="1"/>
      <c r="I1295" s="1"/>
      <c r="J1295" s="1"/>
      <c r="K1295" s="3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</row>
    <row r="1296" spans="1:52" ht="15" hidden="1">
      <c r="A1296" s="21" t="s">
        <v>156</v>
      </c>
      <c r="B1296" s="1"/>
      <c r="C1296" s="1"/>
      <c r="D1296" s="4"/>
      <c r="E1296" s="1"/>
      <c r="F1296" s="1"/>
      <c r="G1296" s="1"/>
      <c r="H1296" s="1"/>
      <c r="I1296" s="1"/>
      <c r="J1296" s="1"/>
      <c r="K1296" s="3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</row>
    <row r="1297" spans="1:52" ht="15" hidden="1">
      <c r="A1297" s="21" t="s">
        <v>147</v>
      </c>
      <c r="B1297" s="1"/>
      <c r="C1297" s="1"/>
      <c r="D1297" s="4"/>
      <c r="E1297" s="21"/>
      <c r="F1297" s="21"/>
      <c r="G1297" s="1"/>
      <c r="H1297" s="1"/>
      <c r="I1297" s="1"/>
      <c r="J1297" s="1"/>
      <c r="K1297" s="3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</row>
    <row r="1298" spans="1:52" ht="15" hidden="1">
      <c r="A1298" s="21" t="s">
        <v>175</v>
      </c>
      <c r="B1298" s="1"/>
      <c r="C1298" s="1"/>
      <c r="D1298" s="4"/>
      <c r="E1298" s="21"/>
      <c r="F1298" s="21"/>
      <c r="G1298" s="1"/>
      <c r="H1298" s="1"/>
      <c r="I1298" s="1"/>
      <c r="J1298" s="1"/>
      <c r="K1298" s="3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</row>
    <row r="1299" spans="1:52" ht="15" hidden="1">
      <c r="A1299" s="21" t="s">
        <v>186</v>
      </c>
      <c r="B1299" s="1"/>
      <c r="C1299" s="1"/>
      <c r="D1299" s="4"/>
      <c r="E1299" s="21"/>
      <c r="F1299" s="21"/>
      <c r="G1299" s="1"/>
      <c r="H1299" s="1"/>
      <c r="I1299" s="1"/>
      <c r="J1299" s="1"/>
      <c r="K1299" s="3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</row>
    <row r="1300" spans="1:52" ht="15" hidden="1">
      <c r="A1300" s="21" t="s">
        <v>98</v>
      </c>
      <c r="B1300" s="1"/>
      <c r="C1300" s="1"/>
      <c r="D1300" s="4"/>
      <c r="E1300" s="1"/>
      <c r="F1300" s="1"/>
      <c r="G1300" s="1"/>
      <c r="H1300" s="1"/>
      <c r="I1300" s="1"/>
      <c r="J1300" s="1"/>
      <c r="K1300" s="3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</row>
    <row r="1301" spans="1:55" ht="15.75" hidden="1" thickBot="1">
      <c r="A1301" s="21" t="s">
        <v>99</v>
      </c>
      <c r="B1301" s="1"/>
      <c r="C1301" s="21" t="s">
        <v>80</v>
      </c>
      <c r="D1301" s="21" t="s">
        <v>162</v>
      </c>
      <c r="E1301" s="21" t="s">
        <v>81</v>
      </c>
      <c r="F1301" s="21" t="s">
        <v>164</v>
      </c>
      <c r="G1301" s="21" t="s">
        <v>195</v>
      </c>
      <c r="H1301" s="5" t="s">
        <v>139</v>
      </c>
      <c r="I1301" s="5" t="s">
        <v>0</v>
      </c>
      <c r="J1301" s="11" t="s">
        <v>57</v>
      </c>
      <c r="K1301" t="s">
        <v>194</v>
      </c>
      <c r="M1301" s="2" t="s">
        <v>1</v>
      </c>
      <c r="N1301" s="3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</row>
    <row r="1302" spans="1:55" ht="15">
      <c r="A1302" s="57"/>
      <c r="B1302" s="58"/>
      <c r="C1302" s="59"/>
      <c r="D1302" s="59"/>
      <c r="E1302" s="59"/>
      <c r="F1302" s="59"/>
      <c r="G1302" s="59"/>
      <c r="H1302" s="60"/>
      <c r="I1302" s="60"/>
      <c r="J1302" s="60"/>
      <c r="K1302" s="60"/>
      <c r="L1302" s="61"/>
      <c r="M1302" s="62"/>
      <c r="N1302" s="3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</row>
    <row r="1303" spans="1:55" ht="18.75" thickBot="1">
      <c r="A1303" s="63"/>
      <c r="B1303" s="140" t="s">
        <v>87</v>
      </c>
      <c r="C1303" s="140"/>
      <c r="D1303" s="122"/>
      <c r="E1303" s="32"/>
      <c r="F1303" s="32"/>
      <c r="G1303" s="32"/>
      <c r="H1303" s="32"/>
      <c r="I1303" s="32"/>
      <c r="J1303" s="32"/>
      <c r="K1303" s="32"/>
      <c r="L1303" s="33"/>
      <c r="M1303" s="64"/>
      <c r="N1303" s="3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</row>
    <row r="1304" spans="1:55" ht="26.25" thickBot="1">
      <c r="A1304" s="65"/>
      <c r="B1304" s="10" t="s">
        <v>84</v>
      </c>
      <c r="C1304" s="10" t="s">
        <v>82</v>
      </c>
      <c r="D1304" s="10" t="s">
        <v>163</v>
      </c>
      <c r="E1304" s="10" t="s">
        <v>83</v>
      </c>
      <c r="F1304" s="10" t="s">
        <v>165</v>
      </c>
      <c r="G1304" s="10" t="s">
        <v>184</v>
      </c>
      <c r="H1304" s="10" t="s">
        <v>2</v>
      </c>
      <c r="I1304" s="10" t="s">
        <v>3</v>
      </c>
      <c r="J1304" s="10"/>
      <c r="K1304" s="10" t="s">
        <v>106</v>
      </c>
      <c r="L1304" s="12" t="s">
        <v>58</v>
      </c>
      <c r="M1304" s="66" t="s">
        <v>4</v>
      </c>
      <c r="N1304" s="7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</row>
    <row r="1305" spans="1:55" ht="15">
      <c r="A1305" s="63"/>
      <c r="B1305" s="35">
        <f aca="true" t="shared" si="44" ref="B1305:B1340">IF(C1305&gt;0,1,0)</f>
        <v>0</v>
      </c>
      <c r="C1305" s="32"/>
      <c r="D1305" s="32"/>
      <c r="E1305" s="32"/>
      <c r="F1305" s="32"/>
      <c r="G1305" s="32"/>
      <c r="H1305" s="32"/>
      <c r="I1305" s="32"/>
      <c r="J1305" s="32"/>
      <c r="K1305" s="32"/>
      <c r="L1305" s="33"/>
      <c r="M1305" s="67"/>
      <c r="N1305" s="3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</row>
    <row r="1306" spans="1:55" ht="15">
      <c r="A1306" s="68" t="s">
        <v>201</v>
      </c>
      <c r="B1306" s="88">
        <f t="shared" si="44"/>
        <v>1</v>
      </c>
      <c r="C1306" s="26">
        <v>19</v>
      </c>
      <c r="D1306" s="26" t="s">
        <v>202</v>
      </c>
      <c r="E1306" s="89" t="s">
        <v>203</v>
      </c>
      <c r="F1306" s="128" t="s">
        <v>204</v>
      </c>
      <c r="G1306" s="89">
        <v>30038803</v>
      </c>
      <c r="H1306" s="129">
        <v>41526</v>
      </c>
      <c r="I1306" s="27">
        <v>41585</v>
      </c>
      <c r="J1306" s="28">
        <v>-600</v>
      </c>
      <c r="K1306" s="130" t="s">
        <v>204</v>
      </c>
      <c r="L1306" s="28">
        <f aca="true" t="shared" si="45" ref="L1306:L1340">J1306*-1</f>
        <v>600</v>
      </c>
      <c r="M1306" s="123">
        <v>59</v>
      </c>
      <c r="N1306" s="3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</row>
    <row r="1307" spans="1:55" ht="15">
      <c r="A1307" s="68" t="s">
        <v>201</v>
      </c>
      <c r="B1307" s="88">
        <f t="shared" si="44"/>
        <v>1</v>
      </c>
      <c r="C1307" s="26">
        <v>19</v>
      </c>
      <c r="D1307" s="26" t="s">
        <v>202</v>
      </c>
      <c r="E1307" s="89" t="s">
        <v>205</v>
      </c>
      <c r="F1307" s="128" t="s">
        <v>204</v>
      </c>
      <c r="G1307" s="89">
        <v>30038532</v>
      </c>
      <c r="H1307" s="129">
        <v>41526</v>
      </c>
      <c r="I1307" s="27">
        <v>41564</v>
      </c>
      <c r="J1307" s="28">
        <v>-640</v>
      </c>
      <c r="K1307" s="130" t="s">
        <v>204</v>
      </c>
      <c r="L1307" s="28">
        <f t="shared" si="45"/>
        <v>640</v>
      </c>
      <c r="M1307" s="123">
        <v>38</v>
      </c>
      <c r="N1307" s="3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</row>
    <row r="1308" spans="1:55" ht="15">
      <c r="A1308" s="68" t="s">
        <v>201</v>
      </c>
      <c r="B1308" s="88">
        <f t="shared" si="44"/>
        <v>1</v>
      </c>
      <c r="C1308" s="26">
        <v>19</v>
      </c>
      <c r="D1308" s="26" t="s">
        <v>202</v>
      </c>
      <c r="E1308" s="89" t="s">
        <v>206</v>
      </c>
      <c r="F1308" s="128" t="s">
        <v>204</v>
      </c>
      <c r="G1308" s="89">
        <v>30038549</v>
      </c>
      <c r="H1308" s="129">
        <v>41526</v>
      </c>
      <c r="I1308" s="27">
        <v>41564</v>
      </c>
      <c r="J1308" s="28">
        <v>-832</v>
      </c>
      <c r="K1308" s="130" t="s">
        <v>204</v>
      </c>
      <c r="L1308" s="28">
        <f t="shared" si="45"/>
        <v>832</v>
      </c>
      <c r="M1308" s="123">
        <v>38</v>
      </c>
      <c r="N1308" s="3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</row>
    <row r="1309" spans="1:55" ht="15">
      <c r="A1309" s="68" t="s">
        <v>201</v>
      </c>
      <c r="B1309" s="88">
        <f t="shared" si="44"/>
        <v>1</v>
      </c>
      <c r="C1309" s="26">
        <v>19</v>
      </c>
      <c r="D1309" s="26" t="s">
        <v>202</v>
      </c>
      <c r="E1309" s="89" t="s">
        <v>207</v>
      </c>
      <c r="F1309" s="128" t="s">
        <v>204</v>
      </c>
      <c r="G1309" s="89">
        <v>30038524</v>
      </c>
      <c r="H1309" s="129">
        <v>41526</v>
      </c>
      <c r="I1309" s="27">
        <v>41571</v>
      </c>
      <c r="J1309" s="28">
        <v>-450</v>
      </c>
      <c r="K1309" s="130" t="s">
        <v>204</v>
      </c>
      <c r="L1309" s="28">
        <f t="shared" si="45"/>
        <v>450</v>
      </c>
      <c r="M1309" s="123">
        <v>45</v>
      </c>
      <c r="N1309" s="3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</row>
    <row r="1310" spans="1:55" ht="15">
      <c r="A1310" s="68" t="s">
        <v>201</v>
      </c>
      <c r="B1310" s="88">
        <f t="shared" si="44"/>
        <v>1</v>
      </c>
      <c r="C1310" s="26">
        <v>19</v>
      </c>
      <c r="D1310" s="26" t="s">
        <v>202</v>
      </c>
      <c r="E1310" s="89" t="s">
        <v>208</v>
      </c>
      <c r="F1310" s="128" t="s">
        <v>204</v>
      </c>
      <c r="G1310" s="89">
        <v>30038525</v>
      </c>
      <c r="H1310" s="129">
        <v>41526</v>
      </c>
      <c r="I1310" s="27">
        <v>41571</v>
      </c>
      <c r="J1310" s="28">
        <v>-600</v>
      </c>
      <c r="K1310" s="130" t="s">
        <v>204</v>
      </c>
      <c r="L1310" s="28">
        <f t="shared" si="45"/>
        <v>600</v>
      </c>
      <c r="M1310" s="123">
        <v>45</v>
      </c>
      <c r="N1310" s="3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</row>
    <row r="1311" spans="1:55" ht="15">
      <c r="A1311" s="68" t="s">
        <v>201</v>
      </c>
      <c r="B1311" s="88">
        <f t="shared" si="44"/>
        <v>1</v>
      </c>
      <c r="C1311" s="26">
        <v>19</v>
      </c>
      <c r="D1311" s="26" t="s">
        <v>202</v>
      </c>
      <c r="E1311" s="89" t="s">
        <v>209</v>
      </c>
      <c r="F1311" s="128" t="s">
        <v>204</v>
      </c>
      <c r="G1311" s="89">
        <v>30038548</v>
      </c>
      <c r="H1311" s="129">
        <v>41526</v>
      </c>
      <c r="I1311" s="27">
        <v>41564</v>
      </c>
      <c r="J1311" s="28">
        <v>-640</v>
      </c>
      <c r="K1311" s="130" t="s">
        <v>204</v>
      </c>
      <c r="L1311" s="28">
        <f t="shared" si="45"/>
        <v>640</v>
      </c>
      <c r="M1311" s="123">
        <v>38</v>
      </c>
      <c r="N1311" s="3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</row>
    <row r="1312" spans="1:55" ht="15">
      <c r="A1312" s="68" t="s">
        <v>201</v>
      </c>
      <c r="B1312" s="88">
        <f t="shared" si="44"/>
        <v>1</v>
      </c>
      <c r="C1312" s="26">
        <v>19</v>
      </c>
      <c r="D1312" s="26" t="s">
        <v>202</v>
      </c>
      <c r="E1312" s="89" t="s">
        <v>210</v>
      </c>
      <c r="F1312" s="128" t="s">
        <v>204</v>
      </c>
      <c r="G1312" s="89">
        <v>30038547</v>
      </c>
      <c r="H1312" s="129">
        <v>41526</v>
      </c>
      <c r="I1312" s="27">
        <v>41564</v>
      </c>
      <c r="J1312" s="28">
        <v>-2176</v>
      </c>
      <c r="K1312" s="130" t="s">
        <v>204</v>
      </c>
      <c r="L1312" s="28">
        <f t="shared" si="45"/>
        <v>2176</v>
      </c>
      <c r="M1312" s="123">
        <v>38</v>
      </c>
      <c r="N1312" s="3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</row>
    <row r="1313" spans="1:55" ht="15">
      <c r="A1313" s="68" t="s">
        <v>201</v>
      </c>
      <c r="B1313" s="88">
        <f t="shared" si="44"/>
        <v>1</v>
      </c>
      <c r="C1313" s="26">
        <v>19</v>
      </c>
      <c r="D1313" s="26" t="s">
        <v>202</v>
      </c>
      <c r="E1313" s="89" t="s">
        <v>211</v>
      </c>
      <c r="F1313" s="128" t="s">
        <v>204</v>
      </c>
      <c r="G1313" s="89">
        <v>30038526</v>
      </c>
      <c r="H1313" s="129">
        <v>41526</v>
      </c>
      <c r="I1313" s="27">
        <v>41571</v>
      </c>
      <c r="J1313" s="28">
        <v>-400</v>
      </c>
      <c r="K1313" s="130" t="s">
        <v>204</v>
      </c>
      <c r="L1313" s="28">
        <f t="shared" si="45"/>
        <v>400</v>
      </c>
      <c r="M1313" s="123">
        <v>45</v>
      </c>
      <c r="N1313" s="3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</row>
    <row r="1314" spans="1:55" ht="15">
      <c r="A1314" s="68" t="s">
        <v>201</v>
      </c>
      <c r="B1314" s="88">
        <f t="shared" si="44"/>
        <v>1</v>
      </c>
      <c r="C1314" s="26">
        <v>19</v>
      </c>
      <c r="D1314" s="26" t="s">
        <v>202</v>
      </c>
      <c r="E1314" s="89" t="s">
        <v>212</v>
      </c>
      <c r="F1314" s="128" t="s">
        <v>204</v>
      </c>
      <c r="G1314" s="89">
        <v>30038527</v>
      </c>
      <c r="H1314" s="129">
        <v>41526</v>
      </c>
      <c r="I1314" s="27">
        <v>41571</v>
      </c>
      <c r="J1314" s="28">
        <v>-2400</v>
      </c>
      <c r="K1314" s="130" t="s">
        <v>204</v>
      </c>
      <c r="L1314" s="28">
        <f t="shared" si="45"/>
        <v>2400</v>
      </c>
      <c r="M1314" s="123">
        <v>45</v>
      </c>
      <c r="N1314" s="3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</row>
    <row r="1315" spans="1:55" ht="15">
      <c r="A1315" s="68" t="s">
        <v>201</v>
      </c>
      <c r="B1315" s="88">
        <f t="shared" si="44"/>
        <v>1</v>
      </c>
      <c r="C1315" s="26">
        <v>19</v>
      </c>
      <c r="D1315" s="26" t="s">
        <v>202</v>
      </c>
      <c r="E1315" s="89" t="s">
        <v>213</v>
      </c>
      <c r="F1315" s="128" t="s">
        <v>204</v>
      </c>
      <c r="G1315" s="89">
        <v>30038546</v>
      </c>
      <c r="H1315" s="129">
        <v>41526</v>
      </c>
      <c r="I1315" s="27">
        <v>41564</v>
      </c>
      <c r="J1315" s="28">
        <v>-1344</v>
      </c>
      <c r="K1315" s="130" t="s">
        <v>204</v>
      </c>
      <c r="L1315" s="28">
        <f t="shared" si="45"/>
        <v>1344</v>
      </c>
      <c r="M1315" s="123">
        <v>38</v>
      </c>
      <c r="N1315" s="3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</row>
    <row r="1316" spans="1:55" ht="15">
      <c r="A1316" s="68" t="s">
        <v>201</v>
      </c>
      <c r="B1316" s="88">
        <f t="shared" si="44"/>
        <v>1</v>
      </c>
      <c r="C1316" s="26">
        <v>19</v>
      </c>
      <c r="D1316" s="26" t="s">
        <v>202</v>
      </c>
      <c r="E1316" s="89" t="s">
        <v>214</v>
      </c>
      <c r="F1316" s="128" t="s">
        <v>204</v>
      </c>
      <c r="G1316" s="89">
        <v>30038531</v>
      </c>
      <c r="H1316" s="129">
        <v>41526</v>
      </c>
      <c r="I1316" s="27">
        <v>41564</v>
      </c>
      <c r="J1316" s="28">
        <v>-1312</v>
      </c>
      <c r="K1316" s="130" t="s">
        <v>204</v>
      </c>
      <c r="L1316" s="28">
        <f t="shared" si="45"/>
        <v>1312</v>
      </c>
      <c r="M1316" s="123">
        <v>38</v>
      </c>
      <c r="N1316" s="3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</row>
    <row r="1317" spans="1:55" ht="15">
      <c r="A1317" s="68" t="s">
        <v>201</v>
      </c>
      <c r="B1317" s="88">
        <f t="shared" si="44"/>
        <v>1</v>
      </c>
      <c r="C1317" s="26">
        <v>172</v>
      </c>
      <c r="D1317" s="26" t="s">
        <v>251</v>
      </c>
      <c r="E1317" s="89" t="s">
        <v>252</v>
      </c>
      <c r="F1317" s="128" t="s">
        <v>204</v>
      </c>
      <c r="G1317" s="89">
        <v>30038533</v>
      </c>
      <c r="H1317" s="129">
        <v>41333</v>
      </c>
      <c r="I1317" s="27">
        <v>41557</v>
      </c>
      <c r="J1317" s="28">
        <v>-64.77</v>
      </c>
      <c r="K1317" s="130" t="s">
        <v>204</v>
      </c>
      <c r="L1317" s="28">
        <f t="shared" si="45"/>
        <v>64.77</v>
      </c>
      <c r="M1317" s="123">
        <v>224</v>
      </c>
      <c r="N1317" s="3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</row>
    <row r="1318" spans="1:55" ht="15">
      <c r="A1318" s="68" t="s">
        <v>201</v>
      </c>
      <c r="B1318" s="88">
        <f t="shared" si="44"/>
        <v>1</v>
      </c>
      <c r="C1318" s="26">
        <v>172</v>
      </c>
      <c r="D1318" s="26" t="s">
        <v>251</v>
      </c>
      <c r="E1318" s="89" t="s">
        <v>253</v>
      </c>
      <c r="F1318" s="128" t="s">
        <v>204</v>
      </c>
      <c r="G1318" s="89">
        <v>30038534</v>
      </c>
      <c r="H1318" s="129">
        <v>41526</v>
      </c>
      <c r="I1318" s="27">
        <v>41557</v>
      </c>
      <c r="J1318" s="28">
        <v>-32.17</v>
      </c>
      <c r="K1318" s="130" t="s">
        <v>204</v>
      </c>
      <c r="L1318" s="28">
        <f t="shared" si="45"/>
        <v>32.17</v>
      </c>
      <c r="M1318" s="123">
        <v>31</v>
      </c>
      <c r="N1318" s="3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</row>
    <row r="1319" spans="1:55" ht="15">
      <c r="A1319" s="68" t="s">
        <v>201</v>
      </c>
      <c r="B1319" s="88">
        <f t="shared" si="44"/>
        <v>1</v>
      </c>
      <c r="C1319" s="26">
        <v>240</v>
      </c>
      <c r="D1319" s="26" t="s">
        <v>263</v>
      </c>
      <c r="E1319" s="89" t="s">
        <v>268</v>
      </c>
      <c r="F1319" s="128" t="s">
        <v>204</v>
      </c>
      <c r="G1319" s="89">
        <v>30038811</v>
      </c>
      <c r="H1319" s="129">
        <v>41547</v>
      </c>
      <c r="I1319" s="27">
        <v>41585</v>
      </c>
      <c r="J1319" s="28">
        <v>-369</v>
      </c>
      <c r="K1319" s="130" t="s">
        <v>204</v>
      </c>
      <c r="L1319" s="28">
        <f t="shared" si="45"/>
        <v>369</v>
      </c>
      <c r="M1319" s="123">
        <v>38</v>
      </c>
      <c r="N1319" s="3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</row>
    <row r="1320" spans="1:55" ht="15">
      <c r="A1320" s="68" t="s">
        <v>201</v>
      </c>
      <c r="B1320" s="88">
        <f t="shared" si="44"/>
        <v>1</v>
      </c>
      <c r="C1320" s="26">
        <v>484</v>
      </c>
      <c r="D1320" s="26" t="s">
        <v>354</v>
      </c>
      <c r="E1320" s="89" t="s">
        <v>360</v>
      </c>
      <c r="F1320" s="128" t="s">
        <v>204</v>
      </c>
      <c r="G1320" s="89">
        <v>30038572</v>
      </c>
      <c r="H1320" s="129">
        <v>41480</v>
      </c>
      <c r="I1320" s="27">
        <v>41564</v>
      </c>
      <c r="J1320" s="28">
        <v>-409.68</v>
      </c>
      <c r="K1320" s="130" t="s">
        <v>204</v>
      </c>
      <c r="L1320" s="28">
        <f t="shared" si="45"/>
        <v>409.68</v>
      </c>
      <c r="M1320" s="123">
        <v>84</v>
      </c>
      <c r="N1320" s="3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</row>
    <row r="1321" spans="1:55" ht="15">
      <c r="A1321" s="68" t="s">
        <v>201</v>
      </c>
      <c r="B1321" s="88">
        <f t="shared" si="44"/>
        <v>1</v>
      </c>
      <c r="C1321" s="26">
        <v>729</v>
      </c>
      <c r="D1321" s="26" t="s">
        <v>453</v>
      </c>
      <c r="E1321" s="89" t="s">
        <v>455</v>
      </c>
      <c r="F1321" s="128" t="s">
        <v>204</v>
      </c>
      <c r="G1321" s="89">
        <v>30038967</v>
      </c>
      <c r="H1321" s="129">
        <v>41488</v>
      </c>
      <c r="I1321" s="27">
        <v>41599</v>
      </c>
      <c r="J1321" s="28">
        <v>-6242.5</v>
      </c>
      <c r="K1321" s="130" t="s">
        <v>204</v>
      </c>
      <c r="L1321" s="28">
        <f t="shared" si="45"/>
        <v>6242.5</v>
      </c>
      <c r="M1321" s="123">
        <v>111</v>
      </c>
      <c r="N1321" s="3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</row>
    <row r="1322" spans="1:55" ht="15">
      <c r="A1322" s="68" t="s">
        <v>201</v>
      </c>
      <c r="B1322" s="88">
        <f t="shared" si="44"/>
        <v>1</v>
      </c>
      <c r="C1322" s="26">
        <v>765</v>
      </c>
      <c r="D1322" s="26" t="s">
        <v>462</v>
      </c>
      <c r="E1322" s="89" t="s">
        <v>469</v>
      </c>
      <c r="F1322" s="128" t="s">
        <v>204</v>
      </c>
      <c r="G1322" s="89">
        <v>30038650</v>
      </c>
      <c r="H1322" s="129">
        <v>41534</v>
      </c>
      <c r="I1322" s="27">
        <v>41571</v>
      </c>
      <c r="J1322" s="28">
        <v>-1420.65</v>
      </c>
      <c r="K1322" s="130" t="s">
        <v>204</v>
      </c>
      <c r="L1322" s="28">
        <f t="shared" si="45"/>
        <v>1420.65</v>
      </c>
      <c r="M1322" s="123">
        <v>37</v>
      </c>
      <c r="N1322" s="3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</row>
    <row r="1323" spans="1:55" ht="15">
      <c r="A1323" s="68" t="s">
        <v>201</v>
      </c>
      <c r="B1323" s="88">
        <f t="shared" si="44"/>
        <v>1</v>
      </c>
      <c r="C1323" s="26">
        <v>765</v>
      </c>
      <c r="D1323" s="26" t="s">
        <v>462</v>
      </c>
      <c r="E1323" s="89" t="s">
        <v>470</v>
      </c>
      <c r="F1323" s="128" t="s">
        <v>204</v>
      </c>
      <c r="G1323" s="89">
        <v>30038540</v>
      </c>
      <c r="H1323" s="129">
        <v>41517</v>
      </c>
      <c r="I1323" s="27">
        <v>41557</v>
      </c>
      <c r="J1323" s="28">
        <v>-707.25</v>
      </c>
      <c r="K1323" s="130" t="s">
        <v>204</v>
      </c>
      <c r="L1323" s="28">
        <f t="shared" si="45"/>
        <v>707.25</v>
      </c>
      <c r="M1323" s="123">
        <v>40</v>
      </c>
      <c r="N1323" s="3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</row>
    <row r="1324" spans="1:55" ht="15">
      <c r="A1324" s="68" t="s">
        <v>201</v>
      </c>
      <c r="B1324" s="88">
        <f t="shared" si="44"/>
        <v>1</v>
      </c>
      <c r="C1324" s="26">
        <v>796</v>
      </c>
      <c r="D1324" s="26" t="s">
        <v>486</v>
      </c>
      <c r="E1324" s="89" t="s">
        <v>487</v>
      </c>
      <c r="F1324" s="128" t="s">
        <v>204</v>
      </c>
      <c r="G1324" s="89">
        <v>30038605</v>
      </c>
      <c r="H1324" s="129">
        <v>41176</v>
      </c>
      <c r="I1324" s="27">
        <v>41564</v>
      </c>
      <c r="J1324" s="28">
        <v>-1156.2</v>
      </c>
      <c r="K1324" s="130" t="s">
        <v>204</v>
      </c>
      <c r="L1324" s="28">
        <f t="shared" si="45"/>
        <v>1156.2</v>
      </c>
      <c r="M1324" s="123">
        <v>388</v>
      </c>
      <c r="N1324" s="3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</row>
    <row r="1325" spans="1:55" ht="15">
      <c r="A1325" s="68" t="s">
        <v>201</v>
      </c>
      <c r="B1325" s="88">
        <f t="shared" si="44"/>
        <v>1</v>
      </c>
      <c r="C1325" s="26">
        <v>807</v>
      </c>
      <c r="D1325" s="26" t="s">
        <v>500</v>
      </c>
      <c r="E1325" s="89" t="s">
        <v>506</v>
      </c>
      <c r="F1325" s="128" t="s">
        <v>204</v>
      </c>
      <c r="G1325" s="89">
        <v>30038485</v>
      </c>
      <c r="H1325" s="129">
        <v>41518</v>
      </c>
      <c r="I1325" s="27">
        <v>41550</v>
      </c>
      <c r="J1325" s="28">
        <v>-11479.29</v>
      </c>
      <c r="K1325" s="130" t="s">
        <v>204</v>
      </c>
      <c r="L1325" s="28">
        <f t="shared" si="45"/>
        <v>11479.29</v>
      </c>
      <c r="M1325" s="123">
        <v>32</v>
      </c>
      <c r="N1325" s="3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</row>
    <row r="1326" spans="1:55" ht="15">
      <c r="A1326" s="68" t="s">
        <v>201</v>
      </c>
      <c r="B1326" s="88">
        <f t="shared" si="44"/>
        <v>1</v>
      </c>
      <c r="C1326" s="26">
        <v>916</v>
      </c>
      <c r="D1326" s="26" t="s">
        <v>567</v>
      </c>
      <c r="E1326" s="89" t="s">
        <v>568</v>
      </c>
      <c r="F1326" s="128" t="s">
        <v>204</v>
      </c>
      <c r="G1326" s="89">
        <v>30038587</v>
      </c>
      <c r="H1326" s="129">
        <v>41519</v>
      </c>
      <c r="I1326" s="27">
        <v>41564</v>
      </c>
      <c r="J1326" s="28">
        <v>-630</v>
      </c>
      <c r="K1326" s="130" t="s">
        <v>204</v>
      </c>
      <c r="L1326" s="28">
        <f t="shared" si="45"/>
        <v>630</v>
      </c>
      <c r="M1326" s="123">
        <v>45</v>
      </c>
      <c r="N1326" s="3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</row>
    <row r="1327" spans="1:55" ht="15">
      <c r="A1327" s="68" t="s">
        <v>201</v>
      </c>
      <c r="B1327" s="88">
        <f t="shared" si="44"/>
        <v>1</v>
      </c>
      <c r="C1327" s="26">
        <v>1121</v>
      </c>
      <c r="D1327" s="26" t="s">
        <v>621</v>
      </c>
      <c r="E1327" s="89" t="s">
        <v>622</v>
      </c>
      <c r="F1327" s="128" t="s">
        <v>204</v>
      </c>
      <c r="G1327" s="89">
        <v>30038739</v>
      </c>
      <c r="H1327" s="129">
        <v>41509</v>
      </c>
      <c r="I1327" s="27">
        <v>41578</v>
      </c>
      <c r="J1327" s="28">
        <v>-3808.8</v>
      </c>
      <c r="K1327" s="130" t="s">
        <v>204</v>
      </c>
      <c r="L1327" s="28">
        <f t="shared" si="45"/>
        <v>3808.8</v>
      </c>
      <c r="M1327" s="123">
        <v>69</v>
      </c>
      <c r="N1327" s="3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</row>
    <row r="1328" spans="1:55" ht="15">
      <c r="A1328" s="68" t="s">
        <v>201</v>
      </c>
      <c r="B1328" s="88">
        <f t="shared" si="44"/>
        <v>1</v>
      </c>
      <c r="C1328" s="26">
        <v>1136</v>
      </c>
      <c r="D1328" s="26" t="s">
        <v>650</v>
      </c>
      <c r="E1328" s="89" t="s">
        <v>652</v>
      </c>
      <c r="F1328" s="128" t="s">
        <v>204</v>
      </c>
      <c r="G1328" s="89">
        <v>30038874</v>
      </c>
      <c r="H1328" s="129">
        <v>41558</v>
      </c>
      <c r="I1328" s="27">
        <v>41592</v>
      </c>
      <c r="J1328" s="28">
        <v>-441</v>
      </c>
      <c r="K1328" s="130" t="s">
        <v>204</v>
      </c>
      <c r="L1328" s="28">
        <f t="shared" si="45"/>
        <v>441</v>
      </c>
      <c r="M1328" s="123">
        <v>34</v>
      </c>
      <c r="N1328" s="3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</row>
    <row r="1329" spans="1:55" ht="15">
      <c r="A1329" s="68" t="s">
        <v>201</v>
      </c>
      <c r="B1329" s="88">
        <f t="shared" si="44"/>
        <v>1</v>
      </c>
      <c r="C1329" s="26">
        <v>15982</v>
      </c>
      <c r="D1329" s="26" t="s">
        <v>728</v>
      </c>
      <c r="E1329" s="89" t="s">
        <v>730</v>
      </c>
      <c r="F1329" s="128" t="s">
        <v>204</v>
      </c>
      <c r="G1329" s="89">
        <v>30038766</v>
      </c>
      <c r="H1329" s="129">
        <v>41565</v>
      </c>
      <c r="I1329" s="27">
        <v>41599</v>
      </c>
      <c r="J1329" s="28">
        <v>-400.73</v>
      </c>
      <c r="K1329" s="130" t="s">
        <v>204</v>
      </c>
      <c r="L1329" s="28">
        <f t="shared" si="45"/>
        <v>400.73</v>
      </c>
      <c r="M1329" s="123">
        <v>34</v>
      </c>
      <c r="N1329" s="3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</row>
    <row r="1330" spans="1:55" ht="15">
      <c r="A1330" s="68" t="s">
        <v>201</v>
      </c>
      <c r="B1330" s="88">
        <f t="shared" si="44"/>
        <v>1</v>
      </c>
      <c r="C1330" s="26">
        <v>15982</v>
      </c>
      <c r="D1330" s="26" t="s">
        <v>728</v>
      </c>
      <c r="E1330" s="89" t="s">
        <v>739</v>
      </c>
      <c r="F1330" s="128" t="s">
        <v>204</v>
      </c>
      <c r="G1330" s="89">
        <v>30038770</v>
      </c>
      <c r="H1330" s="129">
        <v>41563</v>
      </c>
      <c r="I1330" s="27">
        <v>41599</v>
      </c>
      <c r="J1330" s="28">
        <v>-70232.29</v>
      </c>
      <c r="K1330" s="130" t="s">
        <v>204</v>
      </c>
      <c r="L1330" s="28">
        <f t="shared" si="45"/>
        <v>70232.29</v>
      </c>
      <c r="M1330" s="123">
        <v>36</v>
      </c>
      <c r="N1330" s="3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</row>
    <row r="1331" spans="1:55" ht="15">
      <c r="A1331" s="68" t="s">
        <v>201</v>
      </c>
      <c r="B1331" s="88">
        <f t="shared" si="44"/>
        <v>1</v>
      </c>
      <c r="C1331" s="26">
        <v>25127</v>
      </c>
      <c r="D1331" s="26" t="s">
        <v>795</v>
      </c>
      <c r="E1331" s="89" t="s">
        <v>796</v>
      </c>
      <c r="F1331" s="128" t="s">
        <v>204</v>
      </c>
      <c r="G1331" s="89">
        <v>30038812</v>
      </c>
      <c r="H1331" s="129">
        <v>41543</v>
      </c>
      <c r="I1331" s="27">
        <v>41585</v>
      </c>
      <c r="J1331" s="28">
        <v>-792.12</v>
      </c>
      <c r="K1331" s="130" t="s">
        <v>204</v>
      </c>
      <c r="L1331" s="28">
        <f t="shared" si="45"/>
        <v>792.12</v>
      </c>
      <c r="M1331" s="123">
        <v>42</v>
      </c>
      <c r="N1331" s="3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</row>
    <row r="1332" spans="1:55" ht="15">
      <c r="A1332" s="68" t="s">
        <v>201</v>
      </c>
      <c r="B1332" s="88">
        <f t="shared" si="44"/>
        <v>1</v>
      </c>
      <c r="C1332" s="26">
        <v>29048</v>
      </c>
      <c r="D1332" s="26" t="s">
        <v>807</v>
      </c>
      <c r="E1332" s="89" t="s">
        <v>808</v>
      </c>
      <c r="F1332" s="128" t="s">
        <v>204</v>
      </c>
      <c r="G1332" s="89">
        <v>30038873</v>
      </c>
      <c r="H1332" s="129">
        <v>41381</v>
      </c>
      <c r="I1332" s="27">
        <v>41592</v>
      </c>
      <c r="J1332" s="28">
        <v>-42.8</v>
      </c>
      <c r="K1332" s="130" t="s">
        <v>204</v>
      </c>
      <c r="L1332" s="28">
        <f t="shared" si="45"/>
        <v>42.8</v>
      </c>
      <c r="M1332" s="123">
        <v>211</v>
      </c>
      <c r="N1332" s="3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</row>
    <row r="1333" spans="1:55" ht="15">
      <c r="A1333" s="68" t="s">
        <v>201</v>
      </c>
      <c r="B1333" s="88">
        <f t="shared" si="44"/>
        <v>1</v>
      </c>
      <c r="C1333" s="26">
        <v>29203</v>
      </c>
      <c r="D1333" s="26" t="s">
        <v>809</v>
      </c>
      <c r="E1333" s="89" t="s">
        <v>823</v>
      </c>
      <c r="F1333" s="128" t="s">
        <v>204</v>
      </c>
      <c r="G1333" s="89">
        <v>30038716</v>
      </c>
      <c r="H1333" s="129">
        <v>41535</v>
      </c>
      <c r="I1333" s="27">
        <v>41578</v>
      </c>
      <c r="J1333" s="28">
        <v>-105.78</v>
      </c>
      <c r="K1333" s="130" t="s">
        <v>204</v>
      </c>
      <c r="L1333" s="28">
        <f t="shared" si="45"/>
        <v>105.78</v>
      </c>
      <c r="M1333" s="123">
        <v>43</v>
      </c>
      <c r="N1333" s="3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</row>
    <row r="1334" spans="1:55" ht="15">
      <c r="A1334" s="68" t="s">
        <v>201</v>
      </c>
      <c r="B1334" s="88">
        <f t="shared" si="44"/>
        <v>1</v>
      </c>
      <c r="C1334" s="26">
        <v>54850</v>
      </c>
      <c r="D1334" s="26" t="s">
        <v>840</v>
      </c>
      <c r="E1334" s="89" t="s">
        <v>841</v>
      </c>
      <c r="F1334" s="128" t="s">
        <v>204</v>
      </c>
      <c r="G1334" s="89">
        <v>30038651</v>
      </c>
      <c r="H1334" s="129">
        <v>41529</v>
      </c>
      <c r="I1334" s="27">
        <v>41571</v>
      </c>
      <c r="J1334" s="28">
        <v>-106.94</v>
      </c>
      <c r="K1334" s="130" t="s">
        <v>204</v>
      </c>
      <c r="L1334" s="28">
        <f t="shared" si="45"/>
        <v>106.94</v>
      </c>
      <c r="M1334" s="123">
        <v>42</v>
      </c>
      <c r="N1334" s="3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</row>
    <row r="1335" spans="1:55" ht="15">
      <c r="A1335" s="68" t="s">
        <v>201</v>
      </c>
      <c r="B1335" s="88">
        <f t="shared" si="44"/>
        <v>1</v>
      </c>
      <c r="C1335" s="26">
        <v>114915</v>
      </c>
      <c r="D1335" s="26" t="s">
        <v>857</v>
      </c>
      <c r="E1335" s="89" t="s">
        <v>858</v>
      </c>
      <c r="F1335" s="128" t="s">
        <v>204</v>
      </c>
      <c r="G1335" s="89">
        <v>30038836</v>
      </c>
      <c r="H1335" s="129">
        <v>41550</v>
      </c>
      <c r="I1335" s="27">
        <v>41591</v>
      </c>
      <c r="J1335" s="28">
        <v>-107.19</v>
      </c>
      <c r="K1335" s="130" t="s">
        <v>389</v>
      </c>
      <c r="L1335" s="28">
        <f t="shared" si="45"/>
        <v>107.19</v>
      </c>
      <c r="M1335" s="123">
        <v>41</v>
      </c>
      <c r="N1335" s="3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</row>
    <row r="1336" spans="1:55" ht="15">
      <c r="A1336" s="68" t="s">
        <v>201</v>
      </c>
      <c r="B1336" s="88">
        <f t="shared" si="44"/>
        <v>1</v>
      </c>
      <c r="C1336" s="26">
        <v>119184</v>
      </c>
      <c r="D1336" s="26" t="s">
        <v>862</v>
      </c>
      <c r="E1336" s="89" t="s">
        <v>869</v>
      </c>
      <c r="F1336" s="128" t="s">
        <v>204</v>
      </c>
      <c r="G1336" s="89">
        <v>30038423</v>
      </c>
      <c r="H1336" s="129">
        <v>41519</v>
      </c>
      <c r="I1336" s="27">
        <v>41564</v>
      </c>
      <c r="J1336" s="28">
        <v>-1807.18</v>
      </c>
      <c r="K1336" s="130" t="s">
        <v>204</v>
      </c>
      <c r="L1336" s="28">
        <f t="shared" si="45"/>
        <v>1807.18</v>
      </c>
      <c r="M1336" s="123">
        <v>45</v>
      </c>
      <c r="N1336" s="3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</row>
    <row r="1337" spans="1:55" ht="15">
      <c r="A1337" s="68" t="s">
        <v>201</v>
      </c>
      <c r="B1337" s="88">
        <f t="shared" si="44"/>
        <v>1</v>
      </c>
      <c r="C1337" s="26">
        <v>188307</v>
      </c>
      <c r="D1337" s="26" t="s">
        <v>917</v>
      </c>
      <c r="E1337" s="89" t="s">
        <v>918</v>
      </c>
      <c r="F1337" s="128" t="s">
        <v>204</v>
      </c>
      <c r="G1337" s="89">
        <v>30038813</v>
      </c>
      <c r="H1337" s="129">
        <v>41551</v>
      </c>
      <c r="I1337" s="27">
        <v>41585</v>
      </c>
      <c r="J1337" s="28">
        <v>-77.29</v>
      </c>
      <c r="K1337" s="130" t="s">
        <v>204</v>
      </c>
      <c r="L1337" s="28">
        <f t="shared" si="45"/>
        <v>77.29</v>
      </c>
      <c r="M1337" s="123">
        <v>34</v>
      </c>
      <c r="N1337" s="3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</row>
    <row r="1338" spans="1:55" ht="15">
      <c r="A1338" s="68" t="s">
        <v>201</v>
      </c>
      <c r="B1338" s="88">
        <f t="shared" si="44"/>
        <v>1</v>
      </c>
      <c r="C1338" s="26">
        <v>215891</v>
      </c>
      <c r="D1338" s="26" t="s">
        <v>928</v>
      </c>
      <c r="E1338" s="89" t="s">
        <v>929</v>
      </c>
      <c r="F1338" s="128" t="s">
        <v>204</v>
      </c>
      <c r="G1338" s="89">
        <v>30038864</v>
      </c>
      <c r="H1338" s="129">
        <v>41396</v>
      </c>
      <c r="I1338" s="27">
        <v>41592</v>
      </c>
      <c r="J1338" s="28">
        <v>-2290</v>
      </c>
      <c r="K1338" s="130" t="s">
        <v>204</v>
      </c>
      <c r="L1338" s="28">
        <f t="shared" si="45"/>
        <v>2290</v>
      </c>
      <c r="M1338" s="123">
        <v>196</v>
      </c>
      <c r="N1338" s="3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</row>
    <row r="1339" spans="1:55" ht="15">
      <c r="A1339" s="68" t="s">
        <v>201</v>
      </c>
      <c r="B1339" s="88">
        <f t="shared" si="44"/>
        <v>1</v>
      </c>
      <c r="C1339" s="26">
        <v>217333</v>
      </c>
      <c r="D1339" s="26" t="s">
        <v>931</v>
      </c>
      <c r="E1339" s="89" t="s">
        <v>971</v>
      </c>
      <c r="F1339" s="128" t="s">
        <v>204</v>
      </c>
      <c r="G1339" s="89">
        <v>30038588</v>
      </c>
      <c r="H1339" s="129">
        <v>41529</v>
      </c>
      <c r="I1339" s="27">
        <v>41564</v>
      </c>
      <c r="J1339" s="28">
        <v>-61.48</v>
      </c>
      <c r="K1339" s="130" t="s">
        <v>204</v>
      </c>
      <c r="L1339" s="28">
        <f t="shared" si="45"/>
        <v>61.48</v>
      </c>
      <c r="M1339" s="123">
        <v>35</v>
      </c>
      <c r="N1339" s="3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</row>
    <row r="1340" spans="1:55" ht="15">
      <c r="A1340" s="68" t="s">
        <v>100</v>
      </c>
      <c r="B1340" s="88">
        <f t="shared" si="44"/>
        <v>1</v>
      </c>
      <c r="C1340" s="26">
        <v>1000301</v>
      </c>
      <c r="D1340" s="26" t="s">
        <v>1020</v>
      </c>
      <c r="E1340" s="89" t="s">
        <v>1021</v>
      </c>
      <c r="F1340" s="128" t="s">
        <v>204</v>
      </c>
      <c r="G1340" s="89">
        <v>30039150</v>
      </c>
      <c r="H1340" s="129">
        <v>41583</v>
      </c>
      <c r="I1340" s="27">
        <v>41627</v>
      </c>
      <c r="J1340" s="28">
        <v>-300</v>
      </c>
      <c r="K1340" s="130" t="s">
        <v>204</v>
      </c>
      <c r="L1340" s="28">
        <f t="shared" si="45"/>
        <v>300</v>
      </c>
      <c r="M1340" s="123">
        <v>44</v>
      </c>
      <c r="N1340" s="3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</row>
    <row r="1341" spans="1:55" ht="19.5" thickBot="1">
      <c r="A1341" s="69"/>
      <c r="B1341" s="29">
        <f>SUBTOTAL(9,B1305:B1340)</f>
        <v>35</v>
      </c>
      <c r="C1341" s="38"/>
      <c r="D1341" s="38"/>
      <c r="E1341" s="38"/>
      <c r="F1341" s="38"/>
      <c r="G1341" s="38"/>
      <c r="H1341" s="38"/>
      <c r="I1341" s="38"/>
      <c r="J1341" s="38"/>
      <c r="K1341" s="38"/>
      <c r="L1341" s="131">
        <f>SUBTOTAL(9,L1305:L1340)</f>
        <v>114479.11</v>
      </c>
      <c r="M1341" s="70"/>
      <c r="N1341" s="3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</row>
    <row r="1342" spans="1:55" ht="16.5" thickBot="1" thickTop="1">
      <c r="A1342" s="71"/>
      <c r="B1342" s="72"/>
      <c r="C1342" s="72"/>
      <c r="D1342" s="72"/>
      <c r="E1342" s="72"/>
      <c r="F1342" s="72"/>
      <c r="G1342" s="72"/>
      <c r="H1342" s="73"/>
      <c r="I1342" s="72"/>
      <c r="J1342" s="72"/>
      <c r="K1342" s="72"/>
      <c r="L1342" s="72"/>
      <c r="M1342" s="74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</row>
    <row r="1343" spans="1:52" ht="15.75" thickBot="1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</row>
    <row r="1344" spans="1:52" ht="15" hidden="1">
      <c r="A1344" s="21" t="s">
        <v>196</v>
      </c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</row>
    <row r="1345" spans="1:52" ht="15" hidden="1">
      <c r="A1345" s="21" t="s">
        <v>173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3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</row>
    <row r="1346" spans="1:52" ht="15" hidden="1">
      <c r="A1346" s="21" t="s">
        <v>181</v>
      </c>
      <c r="B1346" s="1"/>
      <c r="C1346" s="1"/>
      <c r="D1346" s="1"/>
      <c r="E1346" s="1"/>
      <c r="F1346" s="1"/>
      <c r="G1346" s="1"/>
      <c r="H1346" s="1"/>
      <c r="I1346" s="1"/>
      <c r="J1346" s="1"/>
      <c r="K1346" s="3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</row>
    <row r="1347" spans="1:52" ht="15" hidden="1">
      <c r="A1347" s="21" t="s">
        <v>101</v>
      </c>
      <c r="B1347" s="1"/>
      <c r="C1347" s="1"/>
      <c r="D1347" s="4"/>
      <c r="E1347" s="1"/>
      <c r="F1347" s="1"/>
      <c r="G1347" s="1"/>
      <c r="H1347" s="1"/>
      <c r="I1347" s="1"/>
      <c r="J1347" s="1"/>
      <c r="K1347" s="3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</row>
    <row r="1348" spans="1:52" ht="15" hidden="1">
      <c r="A1348" s="21" t="s">
        <v>157</v>
      </c>
      <c r="B1348" s="1"/>
      <c r="C1348" s="1"/>
      <c r="D1348" s="4"/>
      <c r="E1348" s="21"/>
      <c r="F1348" s="21"/>
      <c r="G1348" s="1"/>
      <c r="H1348" s="1"/>
      <c r="I1348" s="1"/>
      <c r="J1348" s="1"/>
      <c r="K1348" s="3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</row>
    <row r="1349" spans="1:52" ht="15" hidden="1">
      <c r="A1349" s="21" t="s">
        <v>148</v>
      </c>
      <c r="B1349" s="1"/>
      <c r="C1349" s="1"/>
      <c r="D1349" s="4"/>
      <c r="E1349" s="21"/>
      <c r="F1349" s="21"/>
      <c r="G1349" s="1"/>
      <c r="H1349" s="1"/>
      <c r="I1349" s="1"/>
      <c r="J1349" s="1"/>
      <c r="K1349" s="3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</row>
    <row r="1350" spans="1:52" ht="15" hidden="1">
      <c r="A1350" s="21" t="s">
        <v>174</v>
      </c>
      <c r="B1350" s="1"/>
      <c r="C1350" s="1"/>
      <c r="D1350" s="4"/>
      <c r="E1350" s="21"/>
      <c r="F1350" s="21"/>
      <c r="G1350" s="1"/>
      <c r="H1350" s="1"/>
      <c r="I1350" s="1"/>
      <c r="J1350" s="1"/>
      <c r="K1350" s="3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</row>
    <row r="1351" spans="1:52" ht="15" hidden="1">
      <c r="A1351" s="21" t="s">
        <v>185</v>
      </c>
      <c r="B1351" s="1"/>
      <c r="C1351" s="1"/>
      <c r="D1351" s="4"/>
      <c r="E1351" s="1"/>
      <c r="F1351" s="1"/>
      <c r="G1351" s="1"/>
      <c r="H1351" s="1"/>
      <c r="I1351" s="1"/>
      <c r="J1351" s="1"/>
      <c r="K1351" s="3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</row>
    <row r="1352" spans="1:52" ht="15" hidden="1">
      <c r="A1352" s="21" t="s">
        <v>102</v>
      </c>
      <c r="B1352" s="1"/>
      <c r="C1352" s="1"/>
      <c r="D1352" s="1"/>
      <c r="E1352" s="1"/>
      <c r="F1352" s="1"/>
      <c r="G1352" s="2"/>
      <c r="H1352" s="2"/>
      <c r="I1352" s="2"/>
      <c r="J1352" s="2"/>
      <c r="K1352" s="3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</row>
    <row r="1353" spans="1:55" ht="15.75" hidden="1" thickBot="1">
      <c r="A1353" s="44" t="s">
        <v>103</v>
      </c>
      <c r="B1353" s="1"/>
      <c r="C1353" s="21" t="s">
        <v>80</v>
      </c>
      <c r="D1353" s="21" t="s">
        <v>162</v>
      </c>
      <c r="E1353" s="21" t="s">
        <v>81</v>
      </c>
      <c r="F1353" s="21" t="s">
        <v>164</v>
      </c>
      <c r="G1353" s="21" t="s">
        <v>195</v>
      </c>
      <c r="H1353" s="5" t="s">
        <v>139</v>
      </c>
      <c r="I1353" s="5" t="s">
        <v>0</v>
      </c>
      <c r="J1353" s="11" t="s">
        <v>57</v>
      </c>
      <c r="K1353" s="87" t="s">
        <v>105</v>
      </c>
      <c r="M1353" s="2" t="s">
        <v>1</v>
      </c>
      <c r="N1353" s="3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</row>
    <row r="1354" spans="1:55" ht="15">
      <c r="A1354" s="80"/>
      <c r="B1354" s="58"/>
      <c r="C1354" s="59"/>
      <c r="D1354" s="59"/>
      <c r="E1354" s="59"/>
      <c r="F1354" s="59"/>
      <c r="G1354" s="59"/>
      <c r="H1354" s="60"/>
      <c r="I1354" s="60"/>
      <c r="J1354" s="60"/>
      <c r="K1354" s="60"/>
      <c r="L1354" s="61"/>
      <c r="M1354" s="86"/>
      <c r="N1354" s="115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</row>
    <row r="1355" spans="1:55" ht="18">
      <c r="A1355" s="81"/>
      <c r="B1355" s="138" t="s">
        <v>88</v>
      </c>
      <c r="C1355" s="138"/>
      <c r="D1355" s="122"/>
      <c r="E1355" s="32"/>
      <c r="F1355" s="32"/>
      <c r="G1355" s="32"/>
      <c r="H1355" s="32"/>
      <c r="I1355" s="32"/>
      <c r="J1355" s="32"/>
      <c r="K1355" s="32"/>
      <c r="L1355" s="33"/>
      <c r="M1355" s="79"/>
      <c r="N1355" s="115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</row>
    <row r="1356" spans="1:55" ht="25.5">
      <c r="A1356" s="82"/>
      <c r="B1356" s="125" t="s">
        <v>84</v>
      </c>
      <c r="C1356" s="125" t="s">
        <v>82</v>
      </c>
      <c r="D1356" s="125" t="s">
        <v>163</v>
      </c>
      <c r="E1356" s="125" t="s">
        <v>83</v>
      </c>
      <c r="F1356" s="125" t="s">
        <v>165</v>
      </c>
      <c r="G1356" s="125" t="s">
        <v>184</v>
      </c>
      <c r="H1356" s="125" t="s">
        <v>2</v>
      </c>
      <c r="I1356" s="125" t="s">
        <v>3</v>
      </c>
      <c r="J1356" s="125"/>
      <c r="K1356" s="125" t="s">
        <v>106</v>
      </c>
      <c r="L1356" s="126" t="s">
        <v>58</v>
      </c>
      <c r="M1356" s="127" t="s">
        <v>4</v>
      </c>
      <c r="N1356" s="11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</row>
    <row r="1357" spans="1:55" ht="15">
      <c r="A1357" s="81"/>
      <c r="B1357" s="35">
        <f aca="true" t="shared" si="46" ref="B1357:B1380">IF(C1357&gt;0,1,0)</f>
        <v>0</v>
      </c>
      <c r="C1357" s="32"/>
      <c r="D1357" s="32"/>
      <c r="E1357" s="32"/>
      <c r="F1357" s="32"/>
      <c r="G1357" s="32"/>
      <c r="H1357" s="32"/>
      <c r="I1357" s="32"/>
      <c r="J1357" s="32"/>
      <c r="K1357" s="32"/>
      <c r="L1357" s="33"/>
      <c r="M1357" s="32"/>
      <c r="N1357" s="115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</row>
    <row r="1358" spans="1:55" ht="15">
      <c r="A1358" s="83" t="s">
        <v>201</v>
      </c>
      <c r="B1358" s="88">
        <f t="shared" si="46"/>
        <v>1</v>
      </c>
      <c r="C1358" s="26">
        <v>571</v>
      </c>
      <c r="D1358" s="26" t="s">
        <v>387</v>
      </c>
      <c r="E1358" s="89" t="s">
        <v>388</v>
      </c>
      <c r="F1358" s="128" t="s">
        <v>204</v>
      </c>
      <c r="G1358" s="89">
        <v>30039054</v>
      </c>
      <c r="H1358" s="129">
        <v>41600</v>
      </c>
      <c r="I1358" s="27">
        <v>41620</v>
      </c>
      <c r="J1358" s="28">
        <v>-1085.34</v>
      </c>
      <c r="K1358" s="130" t="s">
        <v>389</v>
      </c>
      <c r="L1358" s="28">
        <f aca="true" t="shared" si="47" ref="L1358:L1380">J1358*-1</f>
        <v>1085.34</v>
      </c>
      <c r="M1358" s="124">
        <v>20</v>
      </c>
      <c r="N1358" s="115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</row>
    <row r="1359" spans="1:55" ht="15">
      <c r="A1359" s="83" t="s">
        <v>201</v>
      </c>
      <c r="B1359" s="88">
        <f t="shared" si="46"/>
        <v>1</v>
      </c>
      <c r="C1359" s="26">
        <v>622</v>
      </c>
      <c r="D1359" s="26" t="s">
        <v>395</v>
      </c>
      <c r="E1359" s="89" t="s">
        <v>396</v>
      </c>
      <c r="F1359" s="128" t="s">
        <v>204</v>
      </c>
      <c r="G1359" s="89">
        <v>30038790</v>
      </c>
      <c r="H1359" s="129">
        <v>41568</v>
      </c>
      <c r="I1359" s="27">
        <v>41592</v>
      </c>
      <c r="J1359" s="28">
        <v>-4950.75</v>
      </c>
      <c r="K1359" s="130" t="s">
        <v>389</v>
      </c>
      <c r="L1359" s="28">
        <f t="shared" si="47"/>
        <v>4950.75</v>
      </c>
      <c r="M1359" s="124">
        <v>24</v>
      </c>
      <c r="N1359" s="115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</row>
    <row r="1360" spans="1:55" ht="15">
      <c r="A1360" s="83" t="s">
        <v>201</v>
      </c>
      <c r="B1360" s="88">
        <f t="shared" si="46"/>
        <v>1</v>
      </c>
      <c r="C1360" s="26">
        <v>637</v>
      </c>
      <c r="D1360" s="26" t="s">
        <v>397</v>
      </c>
      <c r="E1360" s="89" t="s">
        <v>399</v>
      </c>
      <c r="F1360" s="128" t="s">
        <v>204</v>
      </c>
      <c r="G1360" s="89">
        <v>30038562</v>
      </c>
      <c r="H1360" s="129">
        <v>41541</v>
      </c>
      <c r="I1360" s="27">
        <v>41564</v>
      </c>
      <c r="J1360" s="28">
        <v>-4965.63</v>
      </c>
      <c r="K1360" s="130" t="s">
        <v>389</v>
      </c>
      <c r="L1360" s="28">
        <f t="shared" si="47"/>
        <v>4965.63</v>
      </c>
      <c r="M1360" s="124">
        <v>23</v>
      </c>
      <c r="N1360" s="115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</row>
    <row r="1361" spans="1:55" ht="15">
      <c r="A1361" s="83" t="s">
        <v>201</v>
      </c>
      <c r="B1361" s="88">
        <f t="shared" si="46"/>
        <v>1</v>
      </c>
      <c r="C1361" s="26">
        <v>637</v>
      </c>
      <c r="D1361" s="26" t="s">
        <v>397</v>
      </c>
      <c r="E1361" s="89" t="s">
        <v>400</v>
      </c>
      <c r="F1361" s="128" t="s">
        <v>204</v>
      </c>
      <c r="G1361" s="89">
        <v>30038561</v>
      </c>
      <c r="H1361" s="129">
        <v>41541</v>
      </c>
      <c r="I1361" s="27">
        <v>41564</v>
      </c>
      <c r="J1361" s="28">
        <v>-1229.59</v>
      </c>
      <c r="K1361" s="130" t="s">
        <v>389</v>
      </c>
      <c r="L1361" s="28">
        <f t="shared" si="47"/>
        <v>1229.59</v>
      </c>
      <c r="M1361" s="124">
        <v>23</v>
      </c>
      <c r="N1361" s="115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</row>
    <row r="1362" spans="1:55" ht="15">
      <c r="A1362" s="83" t="s">
        <v>201</v>
      </c>
      <c r="B1362" s="88">
        <f t="shared" si="46"/>
        <v>1</v>
      </c>
      <c r="C1362" s="26">
        <v>1012</v>
      </c>
      <c r="D1362" s="26" t="s">
        <v>585</v>
      </c>
      <c r="E1362" s="89" t="s">
        <v>586</v>
      </c>
      <c r="F1362" s="128" t="s">
        <v>204</v>
      </c>
      <c r="G1362" s="89">
        <v>30038927</v>
      </c>
      <c r="H1362" s="129">
        <v>41591</v>
      </c>
      <c r="I1362" s="27">
        <v>41571</v>
      </c>
      <c r="J1362" s="28">
        <v>-384.98</v>
      </c>
      <c r="K1362" s="130" t="s">
        <v>389</v>
      </c>
      <c r="L1362" s="28">
        <f t="shared" si="47"/>
        <v>384.98</v>
      </c>
      <c r="M1362" s="124">
        <v>-20</v>
      </c>
      <c r="N1362" s="115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</row>
    <row r="1363" spans="1:55" ht="15">
      <c r="A1363" s="83" t="s">
        <v>201</v>
      </c>
      <c r="B1363" s="88">
        <f t="shared" si="46"/>
        <v>1</v>
      </c>
      <c r="C1363" s="26">
        <v>1012</v>
      </c>
      <c r="D1363" s="26" t="s">
        <v>585</v>
      </c>
      <c r="E1363" s="89" t="s">
        <v>587</v>
      </c>
      <c r="F1363" s="128" t="s">
        <v>204</v>
      </c>
      <c r="G1363" s="89">
        <v>30038928</v>
      </c>
      <c r="H1363" s="129">
        <v>41591</v>
      </c>
      <c r="I1363" s="27">
        <v>41576</v>
      </c>
      <c r="J1363" s="28">
        <v>-92.25</v>
      </c>
      <c r="K1363" s="130" t="s">
        <v>389</v>
      </c>
      <c r="L1363" s="28">
        <f t="shared" si="47"/>
        <v>92.25</v>
      </c>
      <c r="M1363" s="124">
        <v>-15</v>
      </c>
      <c r="N1363" s="115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</row>
    <row r="1364" spans="1:55" ht="15">
      <c r="A1364" s="83" t="s">
        <v>201</v>
      </c>
      <c r="B1364" s="88">
        <f t="shared" si="46"/>
        <v>1</v>
      </c>
      <c r="C1364" s="26">
        <v>1012</v>
      </c>
      <c r="D1364" s="26" t="s">
        <v>585</v>
      </c>
      <c r="E1364" s="89" t="s">
        <v>588</v>
      </c>
      <c r="F1364" s="128" t="s">
        <v>204</v>
      </c>
      <c r="G1364" s="89">
        <v>30038929</v>
      </c>
      <c r="H1364" s="129">
        <v>41591</v>
      </c>
      <c r="I1364" s="27">
        <v>41578</v>
      </c>
      <c r="J1364" s="28">
        <v>-738</v>
      </c>
      <c r="K1364" s="130" t="s">
        <v>389</v>
      </c>
      <c r="L1364" s="28">
        <f t="shared" si="47"/>
        <v>738</v>
      </c>
      <c r="M1364" s="124">
        <v>-13</v>
      </c>
      <c r="N1364" s="115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</row>
    <row r="1365" spans="1:55" ht="15">
      <c r="A1365" s="83" t="s">
        <v>201</v>
      </c>
      <c r="B1365" s="88">
        <f t="shared" si="46"/>
        <v>1</v>
      </c>
      <c r="C1365" s="26">
        <v>1012</v>
      </c>
      <c r="D1365" s="26" t="s">
        <v>585</v>
      </c>
      <c r="E1365" s="89" t="s">
        <v>589</v>
      </c>
      <c r="F1365" s="128" t="s">
        <v>204</v>
      </c>
      <c r="G1365" s="89">
        <v>30039142</v>
      </c>
      <c r="H1365" s="129">
        <v>41614</v>
      </c>
      <c r="I1365" s="27">
        <v>41585</v>
      </c>
      <c r="J1365" s="28">
        <v>-147.6</v>
      </c>
      <c r="K1365" s="130" t="s">
        <v>389</v>
      </c>
      <c r="L1365" s="28">
        <f t="shared" si="47"/>
        <v>147.6</v>
      </c>
      <c r="M1365" s="124">
        <v>-29</v>
      </c>
      <c r="N1365" s="115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</row>
    <row r="1366" spans="1:55" ht="15">
      <c r="A1366" s="83" t="s">
        <v>201</v>
      </c>
      <c r="B1366" s="88">
        <f t="shared" si="46"/>
        <v>1</v>
      </c>
      <c r="C1366" s="26">
        <v>1012</v>
      </c>
      <c r="D1366" s="26" t="s">
        <v>585</v>
      </c>
      <c r="E1366" s="89" t="s">
        <v>590</v>
      </c>
      <c r="F1366" s="128" t="s">
        <v>204</v>
      </c>
      <c r="G1366" s="89">
        <v>30039141</v>
      </c>
      <c r="H1366" s="129">
        <v>41614</v>
      </c>
      <c r="I1366" s="27">
        <v>41599</v>
      </c>
      <c r="J1366" s="28">
        <v>-110.7</v>
      </c>
      <c r="K1366" s="130" t="s">
        <v>389</v>
      </c>
      <c r="L1366" s="28">
        <f t="shared" si="47"/>
        <v>110.7</v>
      </c>
      <c r="M1366" s="124">
        <v>-15</v>
      </c>
      <c r="N1366" s="115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</row>
    <row r="1367" spans="1:55" ht="15">
      <c r="A1367" s="83" t="s">
        <v>201</v>
      </c>
      <c r="B1367" s="88">
        <f t="shared" si="46"/>
        <v>1</v>
      </c>
      <c r="C1367" s="26">
        <v>1012</v>
      </c>
      <c r="D1367" s="26" t="s">
        <v>585</v>
      </c>
      <c r="E1367" s="89" t="s">
        <v>591</v>
      </c>
      <c r="F1367" s="128" t="s">
        <v>204</v>
      </c>
      <c r="G1367" s="89">
        <v>30039129</v>
      </c>
      <c r="H1367" s="129">
        <v>41614</v>
      </c>
      <c r="I1367" s="27">
        <v>41608</v>
      </c>
      <c r="J1367" s="28">
        <v>-110.7</v>
      </c>
      <c r="K1367" s="130" t="s">
        <v>389</v>
      </c>
      <c r="L1367" s="28">
        <f t="shared" si="47"/>
        <v>110.7</v>
      </c>
      <c r="M1367" s="124">
        <v>-6</v>
      </c>
      <c r="N1367" s="115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</row>
    <row r="1368" spans="1:55" ht="15">
      <c r="A1368" s="83" t="s">
        <v>201</v>
      </c>
      <c r="B1368" s="88">
        <f t="shared" si="46"/>
        <v>1</v>
      </c>
      <c r="C1368" s="26">
        <v>1019</v>
      </c>
      <c r="D1368" s="26" t="s">
        <v>592</v>
      </c>
      <c r="E1368" s="89" t="s">
        <v>593</v>
      </c>
      <c r="F1368" s="128" t="s">
        <v>204</v>
      </c>
      <c r="G1368" s="89">
        <v>30038863</v>
      </c>
      <c r="H1368" s="129">
        <v>41570</v>
      </c>
      <c r="I1368" s="27">
        <v>41569</v>
      </c>
      <c r="J1368" s="28">
        <v>-544.8</v>
      </c>
      <c r="K1368" s="130" t="s">
        <v>389</v>
      </c>
      <c r="L1368" s="28">
        <f t="shared" si="47"/>
        <v>544.8</v>
      </c>
      <c r="M1368" s="124">
        <v>-1</v>
      </c>
      <c r="N1368" s="115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</row>
    <row r="1369" spans="1:55" ht="15">
      <c r="A1369" s="83" t="s">
        <v>201</v>
      </c>
      <c r="B1369" s="88">
        <f t="shared" si="46"/>
        <v>1</v>
      </c>
      <c r="C1369" s="26">
        <v>1019</v>
      </c>
      <c r="D1369" s="26" t="s">
        <v>592</v>
      </c>
      <c r="E1369" s="89" t="s">
        <v>594</v>
      </c>
      <c r="F1369" s="128" t="s">
        <v>204</v>
      </c>
      <c r="G1369" s="89">
        <v>30039002</v>
      </c>
      <c r="H1369" s="129">
        <v>41591</v>
      </c>
      <c r="I1369" s="27">
        <v>41569</v>
      </c>
      <c r="J1369" s="28">
        <v>-136.2</v>
      </c>
      <c r="K1369" s="130" t="s">
        <v>389</v>
      </c>
      <c r="L1369" s="28">
        <f t="shared" si="47"/>
        <v>136.2</v>
      </c>
      <c r="M1369" s="124">
        <v>-22</v>
      </c>
      <c r="N1369" s="115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</row>
    <row r="1370" spans="1:55" ht="15">
      <c r="A1370" s="83" t="s">
        <v>201</v>
      </c>
      <c r="B1370" s="88">
        <f t="shared" si="46"/>
        <v>1</v>
      </c>
      <c r="C1370" s="26">
        <v>1029</v>
      </c>
      <c r="D1370" s="26" t="s">
        <v>597</v>
      </c>
      <c r="E1370" s="89" t="s">
        <v>598</v>
      </c>
      <c r="F1370" s="128" t="s">
        <v>204</v>
      </c>
      <c r="G1370" s="89">
        <v>30039019</v>
      </c>
      <c r="H1370" s="129">
        <v>41597</v>
      </c>
      <c r="I1370" s="27">
        <v>41620</v>
      </c>
      <c r="J1370" s="28">
        <v>-17318.4</v>
      </c>
      <c r="K1370" s="130" t="s">
        <v>599</v>
      </c>
      <c r="L1370" s="28">
        <f t="shared" si="47"/>
        <v>17318.4</v>
      </c>
      <c r="M1370" s="124">
        <v>23</v>
      </c>
      <c r="N1370" s="115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</row>
    <row r="1371" spans="1:55" ht="15">
      <c r="A1371" s="83" t="s">
        <v>201</v>
      </c>
      <c r="B1371" s="88">
        <f t="shared" si="46"/>
        <v>1</v>
      </c>
      <c r="C1371" s="26">
        <v>1121</v>
      </c>
      <c r="D1371" s="26" t="s">
        <v>621</v>
      </c>
      <c r="E1371" s="89" t="s">
        <v>624</v>
      </c>
      <c r="F1371" s="128" t="s">
        <v>204</v>
      </c>
      <c r="G1371" s="89">
        <v>30039052</v>
      </c>
      <c r="H1371" s="129">
        <v>41604</v>
      </c>
      <c r="I1371" s="27">
        <v>41627</v>
      </c>
      <c r="J1371" s="28">
        <v>-11122</v>
      </c>
      <c r="K1371" s="130" t="s">
        <v>599</v>
      </c>
      <c r="L1371" s="28">
        <f t="shared" si="47"/>
        <v>11122</v>
      </c>
      <c r="M1371" s="124">
        <v>23</v>
      </c>
      <c r="N1371" s="115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</row>
    <row r="1372" spans="1:55" ht="15">
      <c r="A1372" s="83" t="s">
        <v>201</v>
      </c>
      <c r="B1372" s="88">
        <f t="shared" si="46"/>
        <v>1</v>
      </c>
      <c r="C1372" s="26">
        <v>1121</v>
      </c>
      <c r="D1372" s="26" t="s">
        <v>621</v>
      </c>
      <c r="E1372" s="89" t="s">
        <v>625</v>
      </c>
      <c r="F1372" s="128" t="s">
        <v>204</v>
      </c>
      <c r="G1372" s="89">
        <v>30039050</v>
      </c>
      <c r="H1372" s="129">
        <v>41604</v>
      </c>
      <c r="I1372" s="27">
        <v>41627</v>
      </c>
      <c r="J1372" s="28">
        <v>-576</v>
      </c>
      <c r="K1372" s="130" t="s">
        <v>599</v>
      </c>
      <c r="L1372" s="28">
        <f t="shared" si="47"/>
        <v>576</v>
      </c>
      <c r="M1372" s="124">
        <v>23</v>
      </c>
      <c r="N1372" s="115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</row>
    <row r="1373" spans="1:55" ht="15">
      <c r="A1373" s="83" t="s">
        <v>201</v>
      </c>
      <c r="B1373" s="88">
        <f t="shared" si="46"/>
        <v>1</v>
      </c>
      <c r="C1373" s="26">
        <v>1121</v>
      </c>
      <c r="D1373" s="26" t="s">
        <v>621</v>
      </c>
      <c r="E1373" s="89" t="s">
        <v>626</v>
      </c>
      <c r="F1373" s="128" t="s">
        <v>204</v>
      </c>
      <c r="G1373" s="89">
        <v>30039051</v>
      </c>
      <c r="H1373" s="129">
        <v>41604</v>
      </c>
      <c r="I1373" s="27">
        <v>41627</v>
      </c>
      <c r="J1373" s="28">
        <v>-344</v>
      </c>
      <c r="K1373" s="130" t="s">
        <v>599</v>
      </c>
      <c r="L1373" s="28">
        <f t="shared" si="47"/>
        <v>344</v>
      </c>
      <c r="M1373" s="124">
        <v>23</v>
      </c>
      <c r="N1373" s="115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</row>
    <row r="1374" spans="1:55" ht="15">
      <c r="A1374" s="83" t="s">
        <v>201</v>
      </c>
      <c r="B1374" s="88">
        <f t="shared" si="46"/>
        <v>1</v>
      </c>
      <c r="C1374" s="26">
        <v>19089</v>
      </c>
      <c r="D1374" s="26" t="s">
        <v>770</v>
      </c>
      <c r="E1374" s="89" t="s">
        <v>774</v>
      </c>
      <c r="F1374" s="128" t="s">
        <v>204</v>
      </c>
      <c r="G1374" s="89">
        <v>30039190</v>
      </c>
      <c r="H1374" s="129">
        <v>41617</v>
      </c>
      <c r="I1374" s="27">
        <v>41571</v>
      </c>
      <c r="J1374" s="28">
        <v>-307.5</v>
      </c>
      <c r="K1374" s="130" t="s">
        <v>389</v>
      </c>
      <c r="L1374" s="28">
        <f t="shared" si="47"/>
        <v>307.5</v>
      </c>
      <c r="M1374" s="124">
        <v>-46</v>
      </c>
      <c r="N1374" s="115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</row>
    <row r="1375" spans="1:55" ht="15">
      <c r="A1375" s="83" t="s">
        <v>201</v>
      </c>
      <c r="B1375" s="88">
        <f t="shared" si="46"/>
        <v>1</v>
      </c>
      <c r="C1375" s="26">
        <v>19089</v>
      </c>
      <c r="D1375" s="26" t="s">
        <v>770</v>
      </c>
      <c r="E1375" s="89" t="s">
        <v>775</v>
      </c>
      <c r="F1375" s="128" t="s">
        <v>204</v>
      </c>
      <c r="G1375" s="89">
        <v>30039176</v>
      </c>
      <c r="H1375" s="129">
        <v>41617</v>
      </c>
      <c r="I1375" s="27">
        <v>41571</v>
      </c>
      <c r="J1375" s="28">
        <v>-307.5</v>
      </c>
      <c r="K1375" s="130" t="s">
        <v>389</v>
      </c>
      <c r="L1375" s="28">
        <f t="shared" si="47"/>
        <v>307.5</v>
      </c>
      <c r="M1375" s="124">
        <v>-46</v>
      </c>
      <c r="N1375" s="115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</row>
    <row r="1376" spans="1:55" ht="15">
      <c r="A1376" s="83" t="s">
        <v>201</v>
      </c>
      <c r="B1376" s="88">
        <f t="shared" si="46"/>
        <v>1</v>
      </c>
      <c r="C1376" s="26">
        <v>114915</v>
      </c>
      <c r="D1376" s="26" t="s">
        <v>857</v>
      </c>
      <c r="E1376" s="89" t="s">
        <v>858</v>
      </c>
      <c r="F1376" s="128" t="s">
        <v>204</v>
      </c>
      <c r="G1376" s="89">
        <v>30038836</v>
      </c>
      <c r="H1376" s="129">
        <v>41550</v>
      </c>
      <c r="I1376" s="27">
        <v>41591</v>
      </c>
      <c r="J1376" s="28">
        <v>-107.19</v>
      </c>
      <c r="K1376" s="130" t="s">
        <v>389</v>
      </c>
      <c r="L1376" s="28">
        <f t="shared" si="47"/>
        <v>107.19</v>
      </c>
      <c r="M1376" s="124">
        <v>41</v>
      </c>
      <c r="N1376" s="115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</row>
    <row r="1377" spans="1:55" ht="15">
      <c r="A1377" s="83" t="s">
        <v>201</v>
      </c>
      <c r="B1377" s="88">
        <f t="shared" si="46"/>
        <v>1</v>
      </c>
      <c r="C1377" s="26">
        <v>114915</v>
      </c>
      <c r="D1377" s="26" t="s">
        <v>857</v>
      </c>
      <c r="E1377" s="89" t="s">
        <v>859</v>
      </c>
      <c r="F1377" s="128" t="s">
        <v>204</v>
      </c>
      <c r="G1377" s="89">
        <v>30039021</v>
      </c>
      <c r="H1377" s="129">
        <v>41583</v>
      </c>
      <c r="I1377" s="27">
        <v>41582</v>
      </c>
      <c r="J1377" s="28">
        <v>-48.03</v>
      </c>
      <c r="K1377" s="130" t="s">
        <v>389</v>
      </c>
      <c r="L1377" s="28">
        <f t="shared" si="47"/>
        <v>48.03</v>
      </c>
      <c r="M1377" s="124">
        <v>-1</v>
      </c>
      <c r="N1377" s="115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</row>
    <row r="1378" spans="1:55" ht="15">
      <c r="A1378" s="83" t="s">
        <v>201</v>
      </c>
      <c r="B1378" s="88">
        <f t="shared" si="46"/>
        <v>1</v>
      </c>
      <c r="C1378" s="26">
        <v>114915</v>
      </c>
      <c r="D1378" s="26" t="s">
        <v>857</v>
      </c>
      <c r="E1378" s="89" t="s">
        <v>860</v>
      </c>
      <c r="F1378" s="128" t="s">
        <v>204</v>
      </c>
      <c r="G1378" s="89">
        <v>30038941</v>
      </c>
      <c r="H1378" s="129">
        <v>41583</v>
      </c>
      <c r="I1378" s="27">
        <v>41582</v>
      </c>
      <c r="J1378" s="28">
        <v>-304.43</v>
      </c>
      <c r="K1378" s="130" t="s">
        <v>389</v>
      </c>
      <c r="L1378" s="28">
        <f t="shared" si="47"/>
        <v>304.43</v>
      </c>
      <c r="M1378" s="124">
        <v>-1</v>
      </c>
      <c r="N1378" s="115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</row>
    <row r="1379" spans="1:55" ht="15">
      <c r="A1379" s="83" t="s">
        <v>201</v>
      </c>
      <c r="B1379" s="88">
        <f t="shared" si="46"/>
        <v>1</v>
      </c>
      <c r="C1379" s="26">
        <v>114915</v>
      </c>
      <c r="D1379" s="26" t="s">
        <v>857</v>
      </c>
      <c r="E1379" s="89" t="s">
        <v>861</v>
      </c>
      <c r="F1379" s="128" t="s">
        <v>204</v>
      </c>
      <c r="G1379" s="89">
        <v>30039022</v>
      </c>
      <c r="H1379" s="129">
        <v>41583</v>
      </c>
      <c r="I1379" s="27">
        <v>41582</v>
      </c>
      <c r="J1379" s="28">
        <v>-41.88</v>
      </c>
      <c r="K1379" s="130" t="s">
        <v>389</v>
      </c>
      <c r="L1379" s="28">
        <f t="shared" si="47"/>
        <v>41.88</v>
      </c>
      <c r="M1379" s="124">
        <v>-1</v>
      </c>
      <c r="N1379" s="115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</row>
    <row r="1380" spans="1:55" ht="15">
      <c r="A1380" s="83" t="s">
        <v>104</v>
      </c>
      <c r="B1380" s="88">
        <f t="shared" si="46"/>
        <v>1</v>
      </c>
      <c r="C1380" s="26">
        <v>119184</v>
      </c>
      <c r="D1380" s="26" t="s">
        <v>862</v>
      </c>
      <c r="E1380" s="89" t="s">
        <v>863</v>
      </c>
      <c r="F1380" s="128" t="s">
        <v>204</v>
      </c>
      <c r="G1380" s="89">
        <v>30038554</v>
      </c>
      <c r="H1380" s="129">
        <v>41544</v>
      </c>
      <c r="I1380" s="27">
        <v>41564</v>
      </c>
      <c r="J1380" s="28">
        <v>-117.96</v>
      </c>
      <c r="K1380" s="130" t="s">
        <v>389</v>
      </c>
      <c r="L1380" s="28">
        <f t="shared" si="47"/>
        <v>117.96</v>
      </c>
      <c r="M1380" s="124">
        <v>20</v>
      </c>
      <c r="N1380" s="115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</row>
    <row r="1381" spans="1:55" ht="19.5" thickBot="1">
      <c r="A1381" s="84"/>
      <c r="B1381" s="29">
        <f>SUBTOTAL(9,B1357:B1380)</f>
        <v>23</v>
      </c>
      <c r="C1381" s="38"/>
      <c r="D1381" s="38"/>
      <c r="E1381" s="38"/>
      <c r="F1381" s="38"/>
      <c r="G1381" s="38"/>
      <c r="H1381" s="38"/>
      <c r="I1381" s="38"/>
      <c r="J1381" s="38"/>
      <c r="K1381" s="38"/>
      <c r="L1381" s="132">
        <f>SUBTOTAL(9,L1357:L1380)</f>
        <v>45091.43</v>
      </c>
      <c r="M1381" s="38"/>
      <c r="N1381" s="115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</row>
    <row r="1382" spans="1:55" ht="16.5" thickBot="1" thickTop="1">
      <c r="A1382" s="85"/>
      <c r="B1382" s="72"/>
      <c r="C1382" s="72"/>
      <c r="D1382" s="72"/>
      <c r="E1382" s="72"/>
      <c r="F1382" s="72"/>
      <c r="G1382" s="72"/>
      <c r="H1382" s="73"/>
      <c r="I1382" s="72"/>
      <c r="J1382" s="72"/>
      <c r="K1382" s="72"/>
      <c r="L1382" s="72"/>
      <c r="M1382" s="72"/>
      <c r="N1382" s="117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</row>
    <row r="1383" spans="1:51" ht="15">
      <c r="A1383" s="45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</row>
    <row r="1384" spans="1:51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</row>
    <row r="1385" spans="1:51" ht="18" hidden="1">
      <c r="A1385" s="111" t="s">
        <v>198</v>
      </c>
      <c r="B1385" s="110" t="s">
        <v>130</v>
      </c>
      <c r="C1385" s="111"/>
      <c r="D1385" s="111"/>
      <c r="E1385" s="111"/>
      <c r="F1385" s="111"/>
      <c r="G1385" s="40"/>
      <c r="H1385" s="40"/>
      <c r="I1385" s="40"/>
      <c r="J1385" s="45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</row>
    <row r="1386" spans="1:51" ht="18">
      <c r="A1386" s="111" t="s">
        <v>129</v>
      </c>
      <c r="B1386" s="110" t="s">
        <v>199</v>
      </c>
      <c r="C1386" s="111"/>
      <c r="D1386" s="111"/>
      <c r="E1386" s="111"/>
      <c r="F1386" s="111"/>
      <c r="G1386" s="40"/>
      <c r="H1386" s="40"/>
      <c r="I1386" s="40"/>
      <c r="J1386" s="45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</row>
    <row r="1387" spans="1:51" ht="18.75" hidden="1">
      <c r="A1387" s="44" t="s">
        <v>198</v>
      </c>
      <c r="B1387" s="139" t="s">
        <v>131</v>
      </c>
      <c r="C1387" s="139"/>
      <c r="D1387" s="139"/>
      <c r="E1387" s="139"/>
      <c r="F1387" s="40"/>
      <c r="G1387" s="40"/>
      <c r="H1387" s="41"/>
      <c r="I1387" s="46"/>
      <c r="J1387" s="45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</row>
    <row r="1388" spans="1:51" ht="18.75">
      <c r="A1388" s="44" t="s">
        <v>129</v>
      </c>
      <c r="B1388" s="139" t="s">
        <v>200</v>
      </c>
      <c r="C1388" s="139"/>
      <c r="D1388" s="139"/>
      <c r="E1388" s="139"/>
      <c r="F1388" s="40"/>
      <c r="G1388" s="40"/>
      <c r="H1388" s="41"/>
      <c r="I1388" s="46"/>
      <c r="J1388" s="45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</row>
    <row r="1389" spans="1:51" ht="15">
      <c r="A1389" s="47"/>
      <c r="B1389" s="48"/>
      <c r="C1389" s="48"/>
      <c r="D1389" s="48"/>
      <c r="E1389" s="48"/>
      <c r="F1389" s="48"/>
      <c r="G1389" s="48"/>
      <c r="H1389" s="49"/>
      <c r="I1389" s="50"/>
      <c r="J1389" s="51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</row>
    <row r="1390" spans="1:51" ht="15">
      <c r="A1390" s="40"/>
      <c r="B1390" s="42"/>
      <c r="C1390" s="40"/>
      <c r="D1390" s="40"/>
      <c r="E1390" s="40"/>
      <c r="F1390" s="40"/>
      <c r="G1390" s="40"/>
      <c r="H1390" s="41"/>
      <c r="I1390" s="40"/>
      <c r="J1390" s="45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</row>
    <row r="1391" spans="1:51" ht="15">
      <c r="A1391" s="44"/>
      <c r="B1391" s="42"/>
      <c r="C1391" s="52"/>
      <c r="D1391" s="52"/>
      <c r="E1391" s="53"/>
      <c r="F1391" s="53"/>
      <c r="G1391" s="53"/>
      <c r="H1391" s="41"/>
      <c r="I1391" s="54"/>
      <c r="J1391" s="45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</row>
    <row r="1392" spans="1:51" ht="18.75">
      <c r="A1392" s="43"/>
      <c r="B1392" s="55"/>
      <c r="C1392" s="43"/>
      <c r="D1392" s="43"/>
      <c r="E1392" s="43"/>
      <c r="F1392" s="43"/>
      <c r="G1392" s="43"/>
      <c r="H1392" s="55"/>
      <c r="I1392" s="43"/>
      <c r="J1392" s="45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</row>
    <row r="1393" spans="1:51" ht="15">
      <c r="A1393" s="45"/>
      <c r="B1393" s="45"/>
      <c r="C1393" s="45"/>
      <c r="D1393" s="45"/>
      <c r="E1393" s="56"/>
      <c r="F1393" s="45"/>
      <c r="G1393" s="45"/>
      <c r="H1393" s="45"/>
      <c r="I1393" s="45"/>
      <c r="J1393" s="45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</row>
    <row r="1394" spans="1:51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</row>
    <row r="1395" spans="1:51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</row>
    <row r="1396" spans="1:51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</row>
    <row r="1397" spans="1:51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</row>
    <row r="1398" spans="1:51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</row>
    <row r="1399" spans="1:51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</row>
    <row r="1400" spans="1:51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</row>
    <row r="1401" spans="1:51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</row>
    <row r="1402" spans="1:51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</row>
    <row r="1403" spans="1:51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</row>
    <row r="1404" spans="1:51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</row>
    <row r="1405" spans="1:51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</row>
    <row r="1406" spans="1:51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</row>
    <row r="1407" spans="1:51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</row>
    <row r="1408" spans="1:51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</row>
    <row r="1409" spans="1:51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</row>
    <row r="1410" spans="1:51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</row>
    <row r="1411" spans="1:51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</row>
    <row r="1412" spans="1:51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</row>
    <row r="1413" spans="1:51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</row>
    <row r="1414" spans="1:51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</row>
    <row r="1415" spans="1:51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</row>
    <row r="1416" spans="1:51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</row>
    <row r="1417" spans="1:51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</row>
    <row r="1418" spans="1:51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</row>
    <row r="1419" spans="1:51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</row>
    <row r="1420" spans="1:51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</row>
    <row r="1421" spans="1:51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</row>
    <row r="1422" spans="1:51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</row>
    <row r="1423" spans="1:51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</row>
    <row r="1424" spans="1:51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</row>
    <row r="1425" spans="1:51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</row>
    <row r="1426" spans="1:51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</row>
    <row r="1427" spans="1:51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</row>
    <row r="1428" spans="1:51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</row>
    <row r="1429" spans="1:51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</row>
    <row r="1430" spans="1:51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</row>
    <row r="1431" spans="1:51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</row>
    <row r="1432" spans="1:51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</row>
    <row r="1433" spans="1:51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</row>
    <row r="1434" spans="1:51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</row>
    <row r="1435" spans="1:51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</row>
    <row r="1436" spans="1:51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</row>
    <row r="1437" spans="1:51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</row>
    <row r="1438" spans="1:51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</row>
    <row r="1439" spans="1:51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</row>
    <row r="1440" spans="1:51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</row>
    <row r="1441" spans="1:51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</row>
    <row r="1442" spans="1:51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</row>
    <row r="1443" spans="1:51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</row>
    <row r="1444" spans="1:51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</row>
    <row r="1445" spans="1:51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</row>
    <row r="1446" spans="1:51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</row>
    <row r="1447" spans="1:51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</row>
    <row r="1448" spans="1:51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</row>
    <row r="1449" spans="1:51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</row>
    <row r="1450" spans="1:51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</row>
    <row r="1451" spans="1:51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</row>
    <row r="1452" spans="1:51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</row>
    <row r="1453" spans="1:51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</row>
    <row r="1454" spans="1:51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</row>
    <row r="1455" spans="1:51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</row>
    <row r="1456" spans="1:51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</row>
    <row r="1457" spans="1:51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</row>
    <row r="1458" spans="1:51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</row>
    <row r="1459" spans="1:51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</row>
    <row r="1460" spans="1:51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</row>
    <row r="1461" spans="1:51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</row>
    <row r="1462" spans="1:51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</row>
    <row r="1463" spans="1:51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</row>
    <row r="1464" spans="1:51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</row>
    <row r="1465" spans="1:51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</row>
    <row r="1466" spans="1:51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</row>
    <row r="1467" spans="1:51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</row>
    <row r="1468" spans="1:51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</row>
    <row r="1469" spans="1:51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</row>
    <row r="1470" spans="1:51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</row>
    <row r="1471" spans="1:51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</row>
    <row r="1472" spans="1:51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</row>
    <row r="1473" spans="1:51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</row>
    <row r="1474" spans="1:51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</row>
    <row r="1475" spans="1:51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</row>
    <row r="1476" spans="1:51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</row>
    <row r="1477" spans="1:51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</row>
    <row r="1478" spans="1:51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</row>
    <row r="1479" spans="1:51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</row>
    <row r="1480" spans="1:51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</row>
    <row r="1481" spans="1:51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</row>
    <row r="1482" spans="1:51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</row>
    <row r="1483" spans="1:51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</row>
    <row r="1484" spans="1:51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</row>
    <row r="1485" spans="1:51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</row>
    <row r="1486" spans="1:51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</row>
    <row r="1487" spans="1:51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</row>
    <row r="1488" spans="1:51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</row>
    <row r="1489" spans="1:51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</row>
    <row r="1490" spans="1:51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</row>
    <row r="1491" spans="1:51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</row>
    <row r="1492" spans="1:51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</row>
    <row r="1493" spans="1:51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</row>
    <row r="1494" spans="1:51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</row>
    <row r="1495" spans="1:51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</row>
    <row r="1496" spans="1:51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</row>
    <row r="1497" spans="1:51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</row>
    <row r="1498" spans="1:51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</row>
    <row r="1499" spans="1:51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</row>
    <row r="1500" spans="1:51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</row>
    <row r="1501" spans="1:51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</row>
    <row r="1502" spans="1:51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</row>
    <row r="1503" spans="1:51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</row>
    <row r="1504" spans="1:51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</row>
    <row r="1505" spans="1:51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</row>
    <row r="1506" spans="1:51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</row>
    <row r="1507" spans="1:51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</row>
    <row r="1508" spans="1:51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</row>
    <row r="1509" spans="1:51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</row>
    <row r="1510" spans="1:51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</row>
    <row r="1511" spans="1:51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</row>
    <row r="1512" spans="1:51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</row>
    <row r="1513" spans="1:51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</row>
    <row r="1514" spans="1:51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</row>
    <row r="1515" spans="1:51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</row>
    <row r="1516" spans="1:51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</row>
    <row r="1517" spans="1:51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</row>
    <row r="1518" spans="1:51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</row>
    <row r="1519" spans="1:51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</row>
    <row r="1520" spans="1:51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</row>
    <row r="1521" spans="1:51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</row>
    <row r="1522" spans="1:51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</row>
    <row r="1523" spans="1:51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</row>
    <row r="1524" spans="1:51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</row>
    <row r="1525" spans="1:51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</row>
    <row r="1526" spans="1:51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</row>
    <row r="1527" spans="1:51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</row>
    <row r="1528" spans="1:51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</row>
    <row r="1529" spans="1:51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</row>
    <row r="1530" spans="1:51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</row>
    <row r="1531" spans="1:51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</row>
    <row r="1532" spans="1:51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</row>
    <row r="1533" spans="1:51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</row>
    <row r="1534" spans="1:51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</row>
    <row r="1535" spans="1:51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</row>
    <row r="1536" spans="1:51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</row>
    <row r="1537" spans="1:51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</row>
    <row r="1538" spans="1:51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</row>
    <row r="1539" spans="1:51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</row>
    <row r="1540" spans="1:51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</row>
    <row r="1541" spans="1:51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</row>
    <row r="1542" spans="1:51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</row>
    <row r="1543" spans="1:51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</row>
    <row r="1544" spans="1:51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</row>
    <row r="1545" spans="1:51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</row>
    <row r="1546" spans="1:51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</row>
    <row r="1547" spans="1:51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</row>
    <row r="1548" spans="1:51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</row>
    <row r="1549" spans="1:51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</row>
    <row r="1550" spans="1:51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</row>
    <row r="1551" spans="1:51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</row>
    <row r="1552" spans="1:51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</row>
    <row r="1553" spans="1:51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</row>
    <row r="1554" spans="1:51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</row>
    <row r="1555" spans="1:51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</row>
    <row r="1556" spans="1:51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</row>
    <row r="1557" spans="1:51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</row>
    <row r="1558" spans="1:51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</row>
    <row r="1559" spans="1:51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</row>
    <row r="1560" spans="1:51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</row>
    <row r="1561" spans="1:51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</row>
    <row r="1562" spans="1:51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</row>
    <row r="1563" spans="1:51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</row>
    <row r="1564" spans="1:51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</row>
    <row r="1565" spans="1:51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</row>
    <row r="1566" spans="1:51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</row>
    <row r="1567" spans="1:51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</row>
    <row r="1568" spans="1:51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</row>
    <row r="1569" spans="1:51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</row>
    <row r="1570" spans="1:51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</row>
    <row r="1571" spans="1:51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</row>
    <row r="1572" spans="1:51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</row>
    <row r="1573" spans="1:51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</row>
    <row r="1574" spans="1:51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</row>
    <row r="1575" spans="1:51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</row>
    <row r="1576" spans="1:51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</row>
    <row r="1577" spans="1:51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</row>
    <row r="1578" spans="1:51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</row>
    <row r="1579" spans="1:51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</row>
    <row r="1580" spans="1:51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</row>
    <row r="1581" spans="1:51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</row>
    <row r="1582" spans="1:51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</row>
    <row r="1583" spans="1:51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</row>
    <row r="1584" spans="1:51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</row>
    <row r="1585" spans="1:51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</row>
    <row r="1586" spans="1:51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</row>
    <row r="1587" spans="1:51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</row>
    <row r="1588" spans="1:51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</row>
    <row r="1589" spans="1:51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</row>
    <row r="1590" spans="1:51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</row>
    <row r="1591" spans="1:51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</row>
    <row r="1592" spans="1:51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</row>
    <row r="1593" spans="1:51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</row>
    <row r="1594" spans="1:51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</row>
    <row r="1595" spans="1:51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</row>
    <row r="1596" spans="1:51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</row>
    <row r="1597" spans="1:51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</row>
    <row r="1598" spans="1:51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</row>
    <row r="1599" spans="1:51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</row>
    <row r="1600" spans="1:51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</row>
    <row r="1601" spans="1:51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</row>
    <row r="1602" spans="1:51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</row>
    <row r="1603" spans="1:51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</row>
    <row r="1604" spans="1:51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</row>
    <row r="1605" spans="1:51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</row>
    <row r="1606" spans="1:51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</row>
    <row r="1607" spans="1:51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</row>
    <row r="1608" spans="1:51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</row>
    <row r="1609" spans="1:51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</row>
    <row r="1610" spans="1:51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</row>
    <row r="1611" spans="1:51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</row>
    <row r="1612" spans="1:51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</row>
    <row r="1613" spans="1:51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</row>
    <row r="1614" spans="1:51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</row>
    <row r="1615" spans="1:51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</row>
    <row r="1616" spans="1:51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</row>
    <row r="1617" spans="1:51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</row>
    <row r="1618" spans="1:51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</row>
    <row r="1619" spans="1:51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</row>
    <row r="1620" spans="1:51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</row>
    <row r="1621" spans="1:51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</row>
    <row r="1622" spans="1:51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</row>
    <row r="1623" spans="1:51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</row>
    <row r="1624" spans="1:51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</row>
    <row r="1625" spans="1:51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</row>
    <row r="1626" spans="1:51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</row>
    <row r="1627" spans="1:51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</row>
    <row r="1628" spans="1:51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</row>
    <row r="1629" spans="1:51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</row>
    <row r="1630" spans="1:51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</row>
    <row r="1631" spans="1:51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</row>
    <row r="1632" spans="1:51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</row>
    <row r="1633" spans="1:51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</row>
    <row r="1634" spans="1:51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</row>
    <row r="1635" spans="1:51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</row>
    <row r="1636" spans="1:51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</row>
    <row r="1637" spans="1:51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</row>
    <row r="1638" spans="1:51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</row>
    <row r="1639" spans="1:51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</row>
    <row r="1640" spans="1:51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</row>
    <row r="1641" spans="1:51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</row>
    <row r="1642" spans="1:51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</row>
    <row r="1643" spans="1:51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</row>
    <row r="1644" spans="1:51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</row>
    <row r="1645" spans="1:51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</row>
    <row r="1646" spans="1:51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</row>
    <row r="1647" spans="1:51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</row>
    <row r="1648" spans="1:51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</row>
    <row r="1649" spans="1:51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</row>
    <row r="1650" spans="1:51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</row>
    <row r="1651" spans="1:51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</row>
    <row r="1652" spans="1:51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</row>
    <row r="1653" spans="1:51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</row>
    <row r="1654" spans="1:51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</row>
    <row r="1655" spans="1:51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</row>
    <row r="1656" spans="1:51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</row>
    <row r="1657" spans="1:51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</row>
    <row r="1658" spans="1:51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</row>
    <row r="1659" spans="1:51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</row>
    <row r="1660" spans="1:51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</row>
    <row r="1661" spans="1:51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</row>
    <row r="1662" spans="1:51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</row>
    <row r="1663" spans="1:51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</row>
    <row r="1664" spans="1:51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</row>
    <row r="1665" spans="1:51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</row>
    <row r="1666" spans="1:51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</row>
    <row r="1667" spans="1:51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</row>
    <row r="1668" spans="1:51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</row>
    <row r="1669" spans="1:51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</row>
    <row r="1670" spans="1:51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</row>
    <row r="1671" spans="1:51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</row>
    <row r="1672" spans="1:51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</row>
    <row r="1673" spans="1:51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</row>
    <row r="1674" spans="1:51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</row>
    <row r="1675" spans="1:51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</row>
    <row r="1676" spans="1:51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</row>
    <row r="1677" spans="1:51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</row>
    <row r="1678" spans="1:51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</row>
    <row r="1679" spans="1:51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</row>
    <row r="1680" spans="1:51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</row>
    <row r="1681" spans="1:51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</row>
    <row r="1682" spans="1:51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</row>
    <row r="1683" spans="1:51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</row>
    <row r="1684" spans="1:51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</row>
    <row r="1685" spans="1:51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</row>
    <row r="1686" spans="1:51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</row>
    <row r="1687" spans="1:51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</row>
    <row r="1688" spans="1:51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</row>
    <row r="1689" spans="1:51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</row>
    <row r="1690" spans="1:51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</row>
    <row r="1691" spans="1:51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</row>
    <row r="1692" spans="1:51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</row>
    <row r="1693" spans="1:51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</row>
    <row r="1694" spans="1:51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</row>
    <row r="1695" spans="1:51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</row>
    <row r="1696" spans="1:51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</row>
    <row r="1697" spans="1:51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</row>
    <row r="1698" spans="1:51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</row>
    <row r="1699" spans="1:51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</row>
    <row r="1700" spans="1:51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</row>
    <row r="1701" spans="1:51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</row>
    <row r="1702" spans="1:51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</row>
    <row r="1703" spans="1:51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</row>
    <row r="1704" spans="1:51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</row>
    <row r="1705" spans="1:51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</row>
    <row r="1706" spans="1:51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</row>
    <row r="1707" spans="1:51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</row>
    <row r="1708" spans="1:51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</row>
    <row r="1709" spans="1:51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</row>
    <row r="1710" spans="1:51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</row>
    <row r="1711" spans="1:51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</row>
    <row r="1712" spans="1:51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</row>
    <row r="1713" spans="1:51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</row>
    <row r="1714" spans="1:51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</row>
    <row r="1715" spans="1:51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</row>
    <row r="1716" spans="1:51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</row>
    <row r="1717" spans="1:51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</row>
    <row r="1718" spans="1:51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</row>
    <row r="1719" spans="1:51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</row>
    <row r="1720" spans="1:51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</row>
    <row r="1721" spans="1:51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</row>
    <row r="1722" spans="1:51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</row>
    <row r="1723" spans="1:51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</row>
    <row r="1724" spans="1:51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</row>
    <row r="1725" spans="1:51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</row>
    <row r="1726" spans="1:51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</row>
    <row r="1727" spans="1:51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</row>
    <row r="1728" spans="1:51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</row>
    <row r="1729" spans="1:51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</row>
    <row r="1730" spans="1:51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</row>
    <row r="1731" spans="1:51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</row>
    <row r="1732" spans="1:51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</row>
    <row r="1733" spans="1:51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</row>
    <row r="1734" spans="1:51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</row>
    <row r="1735" spans="1:51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</row>
    <row r="1736" spans="1:51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</row>
    <row r="1737" spans="1:51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</row>
    <row r="1738" spans="1:51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</row>
    <row r="1739" spans="1:51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</row>
    <row r="1740" spans="1:51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</row>
    <row r="1741" spans="1:51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</row>
    <row r="1742" spans="1:51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</row>
    <row r="1743" spans="1:51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</row>
    <row r="1744" spans="1:51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</row>
    <row r="1745" spans="1:51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</row>
    <row r="1746" spans="1:51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</row>
    <row r="1747" spans="1:51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</row>
    <row r="1748" spans="1:51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</row>
    <row r="1749" spans="1:51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</row>
    <row r="1750" spans="1:51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</row>
    <row r="1751" spans="1:51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</row>
    <row r="1752" spans="1:51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</row>
    <row r="1753" spans="1:51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</row>
    <row r="1754" spans="1:51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</row>
    <row r="1755" spans="1:51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</row>
    <row r="1756" spans="1:51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</row>
    <row r="1757" spans="1:51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</row>
    <row r="1758" spans="1:51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</row>
    <row r="1759" spans="1:51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</row>
    <row r="1760" spans="1:51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</row>
    <row r="1761" spans="1:51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</row>
    <row r="1762" spans="1:51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</row>
    <row r="1763" spans="1:51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</row>
    <row r="1764" spans="1:51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</row>
    <row r="1765" spans="1:51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</row>
    <row r="1766" spans="1:51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</row>
    <row r="1767" spans="1:51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</row>
    <row r="1768" spans="1:51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</row>
    <row r="1769" spans="1:51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</row>
    <row r="1770" spans="1:51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</row>
    <row r="1771" spans="1:51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</row>
    <row r="1772" spans="1:51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</row>
    <row r="1773" spans="1:51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</row>
    <row r="1774" spans="1:51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</row>
    <row r="1775" spans="1:51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</row>
    <row r="1776" spans="1:51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</row>
    <row r="1777" spans="1:51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</row>
    <row r="1778" spans="1:51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</row>
    <row r="1779" spans="1:51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</row>
    <row r="1780" spans="1:51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</row>
    <row r="1781" spans="1:51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</row>
    <row r="1782" spans="1:51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</row>
    <row r="1783" spans="1:51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</row>
    <row r="1784" spans="1:51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</row>
    <row r="1785" spans="1:51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</row>
    <row r="1786" spans="1:51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</row>
    <row r="1787" spans="1:51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</row>
    <row r="1788" spans="1:51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</row>
    <row r="1789" spans="1:51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</row>
    <row r="1790" spans="1:51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</row>
    <row r="1791" spans="1:51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</row>
    <row r="1792" spans="1:51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</row>
    <row r="1793" spans="1:51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</row>
    <row r="1794" spans="1:51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</row>
    <row r="1795" spans="1:51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</row>
    <row r="1796" spans="1:51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</row>
    <row r="1797" spans="1:51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</row>
    <row r="1798" spans="1:51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</row>
    <row r="1799" spans="1:51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</row>
    <row r="1800" spans="1:51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</row>
    <row r="1801" spans="1:51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</row>
    <row r="1802" spans="1:51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</row>
    <row r="1803" spans="1:51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</row>
    <row r="1804" spans="1:51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</row>
    <row r="1805" spans="1:51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</row>
    <row r="1806" spans="1:51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</row>
    <row r="1807" spans="1:51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</row>
    <row r="1808" spans="1:51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</row>
    <row r="1809" spans="1:51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</row>
    <row r="1810" spans="1:51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</row>
    <row r="1811" spans="1:51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</row>
    <row r="1812" spans="1:51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</row>
    <row r="1813" spans="1:51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</row>
    <row r="1814" spans="1:51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</row>
    <row r="1815" spans="1:51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</row>
    <row r="1816" spans="1:51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</row>
    <row r="1817" spans="1:51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</row>
    <row r="1818" spans="1:51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</row>
    <row r="1819" spans="1:51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</row>
    <row r="1820" spans="1:51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</row>
    <row r="1821" spans="1:51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</row>
    <row r="1822" spans="1:51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</row>
    <row r="1823" spans="1:51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</row>
    <row r="1824" spans="1:51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</row>
    <row r="1825" spans="1:51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</row>
    <row r="1826" spans="1:51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</row>
    <row r="1827" spans="1:51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</row>
    <row r="1828" spans="1:51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</row>
    <row r="1829" spans="1:51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</row>
    <row r="1830" spans="1:51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</row>
    <row r="1831" spans="1:51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</row>
    <row r="1832" spans="1:51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</row>
    <row r="1833" spans="1:51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</row>
    <row r="1834" spans="1:51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</row>
    <row r="1835" spans="1:51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</row>
    <row r="1836" spans="1:51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</row>
    <row r="1837" spans="1:51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</row>
    <row r="1838" spans="1:51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</row>
    <row r="1839" spans="1:51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</row>
    <row r="1840" spans="1:51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</row>
    <row r="1841" spans="1:51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</row>
    <row r="1842" spans="1:51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</row>
    <row r="1843" spans="1:51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</row>
    <row r="1844" spans="1:51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</row>
    <row r="1845" spans="1:51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</row>
    <row r="1846" spans="1:51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</row>
    <row r="1847" spans="1:51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</row>
    <row r="1848" spans="1:51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</row>
    <row r="1849" spans="1:51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</row>
    <row r="1850" spans="1:51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</row>
    <row r="1851" spans="1:51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</row>
    <row r="1852" spans="1:51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</row>
    <row r="1853" spans="1:51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</row>
    <row r="1854" spans="1:51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</row>
    <row r="1855" spans="1:51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</row>
    <row r="1856" spans="1:51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</row>
    <row r="1857" spans="1:51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</row>
    <row r="1858" spans="1:51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</row>
    <row r="1859" spans="1:51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</row>
    <row r="1860" spans="1:51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</row>
    <row r="1861" spans="1:51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</row>
    <row r="1862" spans="1:51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</row>
    <row r="1863" spans="1:51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</row>
    <row r="1864" spans="1:51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</row>
    <row r="1865" spans="1:51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</row>
    <row r="1866" spans="1:51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</row>
    <row r="1867" spans="1:51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</row>
    <row r="1868" spans="1:51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</row>
    <row r="1869" spans="1:51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</row>
    <row r="1870" spans="1:51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</row>
    <row r="1871" spans="1:51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</row>
    <row r="1872" spans="1:51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</row>
    <row r="1873" spans="1:51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</row>
    <row r="1874" spans="1:51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</row>
    <row r="1875" spans="1:51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</row>
    <row r="1876" spans="1:51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</row>
    <row r="1877" spans="1:51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</row>
    <row r="1878" spans="1:51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</row>
    <row r="1879" spans="1:51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</row>
    <row r="1880" spans="1:51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</row>
    <row r="1881" spans="1:51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</row>
    <row r="1882" spans="1:51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</row>
    <row r="1883" spans="1:51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</row>
    <row r="1884" spans="1:51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</row>
    <row r="1885" spans="1:51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</row>
    <row r="1886" spans="1:51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</row>
    <row r="1887" spans="1:51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</row>
    <row r="1888" spans="1:51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</row>
    <row r="1889" spans="1:51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</row>
    <row r="1890" spans="1:51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</row>
    <row r="1891" spans="1:51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</row>
    <row r="1892" spans="1:51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</row>
    <row r="1893" spans="1:51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</row>
    <row r="1894" spans="1:51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</row>
    <row r="1895" spans="1:51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</row>
    <row r="1896" spans="1:51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</row>
    <row r="1897" spans="1:51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</row>
    <row r="1898" spans="1:51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</row>
    <row r="1899" spans="1:51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</row>
    <row r="1900" spans="1:51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</row>
    <row r="1901" spans="1:51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</row>
    <row r="1902" spans="1:51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</row>
    <row r="1903" spans="1:51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</row>
    <row r="1904" spans="1:51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</row>
    <row r="1905" spans="1:51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</row>
    <row r="1906" spans="1:51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</row>
    <row r="1907" spans="1:51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</row>
    <row r="1908" spans="1:51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</row>
    <row r="1909" spans="1:51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</row>
    <row r="1910" spans="1:51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</row>
    <row r="1911" spans="1:51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</row>
    <row r="1912" spans="1:51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</row>
    <row r="1913" spans="1:51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</row>
    <row r="1914" spans="1:51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</row>
    <row r="1915" spans="1:51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</row>
    <row r="1916" spans="1:51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</row>
    <row r="1917" spans="1:51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</row>
    <row r="1918" spans="1:51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</row>
    <row r="1919" spans="1:51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</row>
    <row r="1920" spans="1:51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</row>
    <row r="1921" spans="1:51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</row>
    <row r="1922" spans="1:51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</row>
    <row r="1923" spans="1:51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</row>
    <row r="1924" spans="1:51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</row>
    <row r="1925" spans="1:51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</row>
    <row r="1926" spans="1:51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</row>
    <row r="1927" spans="1:51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</row>
    <row r="1928" spans="1:51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</row>
    <row r="1929" spans="1:51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</row>
    <row r="1930" spans="1:51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</row>
    <row r="1931" spans="1:51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</row>
    <row r="1932" spans="1:51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</row>
    <row r="1933" spans="1:51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</row>
    <row r="1934" spans="1:51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</row>
    <row r="1935" spans="1:51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</row>
    <row r="1936" spans="1:51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</row>
    <row r="1937" spans="1:51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</row>
    <row r="1938" spans="1:51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</row>
    <row r="1939" spans="1:51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</row>
    <row r="1940" spans="1:51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</row>
    <row r="1941" spans="1:51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</row>
    <row r="1942" spans="1:51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</row>
    <row r="1943" spans="1:51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</row>
    <row r="1944" spans="1:51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</row>
    <row r="1945" spans="1:51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</row>
    <row r="1946" spans="1:51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</row>
    <row r="1947" spans="1:51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</row>
    <row r="1948" spans="1:51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</row>
    <row r="1949" spans="1:51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</row>
    <row r="1950" spans="1:51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</row>
    <row r="1951" spans="1:51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</row>
    <row r="1952" spans="1:51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</row>
    <row r="1953" spans="1:51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</row>
    <row r="1954" spans="1:51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</row>
    <row r="1955" spans="1:51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</row>
    <row r="1956" spans="1:51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</row>
    <row r="1957" spans="1:51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</row>
    <row r="1958" spans="1:51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</row>
    <row r="1959" spans="1:51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</row>
    <row r="1960" spans="1:51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</row>
    <row r="1961" spans="1:51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</row>
    <row r="1962" spans="1:51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</row>
    <row r="1963" spans="1:51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</row>
    <row r="1964" spans="1:51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</row>
    <row r="1965" spans="1:51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</row>
    <row r="1966" spans="1:51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</row>
    <row r="1967" spans="1:51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</row>
    <row r="1968" spans="1:51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</row>
    <row r="1969" spans="1:51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</row>
    <row r="1970" spans="1:51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</row>
    <row r="1971" spans="1:51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</row>
    <row r="1972" spans="1:51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</row>
    <row r="1973" spans="1:51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</row>
    <row r="1974" spans="1:51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</row>
    <row r="1975" spans="1:51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</row>
    <row r="1976" spans="1:51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</row>
    <row r="1977" spans="1:51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</row>
    <row r="1978" spans="1:51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</row>
    <row r="1979" spans="1:51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</row>
    <row r="1980" spans="1:51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</row>
    <row r="1981" spans="1:51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</row>
    <row r="1982" spans="1:51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</row>
    <row r="1983" spans="1:51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</row>
    <row r="1984" spans="1:51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</row>
    <row r="1985" spans="1:51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</row>
    <row r="1986" spans="1:51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</row>
    <row r="1987" spans="1:51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</row>
    <row r="1988" spans="1:51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</row>
    <row r="1989" spans="1:51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</row>
    <row r="1990" spans="1:51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</row>
    <row r="1991" spans="1:51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</row>
    <row r="1992" spans="1:51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</row>
    <row r="1993" spans="1:51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</row>
    <row r="1994" spans="1:51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</row>
    <row r="1995" spans="1:51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</row>
    <row r="1996" spans="1:51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</row>
    <row r="1997" spans="1:51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</row>
    <row r="1998" spans="1:51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</row>
    <row r="1999" spans="1:51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</row>
    <row r="2000" spans="1:51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</row>
    <row r="2001" spans="1:51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</row>
    <row r="2002" spans="1:51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</row>
    <row r="2003" spans="1:51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</row>
    <row r="2004" spans="1:51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</row>
    <row r="2005" spans="1:51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</row>
    <row r="2006" spans="1:51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</row>
    <row r="2007" spans="1:51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</row>
    <row r="2008" spans="1:51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</row>
    <row r="2009" spans="1:51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</row>
    <row r="2010" spans="1:51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</row>
    <row r="2011" spans="1:51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</row>
    <row r="2012" spans="1:51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</row>
    <row r="2013" spans="1:51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</row>
    <row r="2014" spans="1:51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</row>
    <row r="2015" spans="1:51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</row>
    <row r="2016" spans="1:51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</row>
    <row r="2017" spans="1:51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</row>
    <row r="2018" spans="1:51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</row>
    <row r="2019" spans="1:51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</row>
    <row r="2020" spans="1:51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</row>
    <row r="2021" spans="1:51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</row>
    <row r="2022" spans="1:51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</row>
    <row r="2023" spans="1:51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</row>
    <row r="2024" spans="1:51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</row>
    <row r="2025" spans="1:51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</row>
    <row r="2026" spans="1:51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</row>
    <row r="2027" spans="1:51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</row>
    <row r="2028" spans="1:51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</row>
    <row r="2029" spans="1:51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</row>
    <row r="2030" spans="1:51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</row>
    <row r="2031" spans="1:51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</row>
    <row r="2032" spans="1:51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</row>
    <row r="2033" spans="1:51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</row>
    <row r="2034" spans="1:51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</row>
    <row r="2035" spans="1:51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</row>
    <row r="2036" spans="1:51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</row>
    <row r="2037" spans="1:51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</row>
    <row r="2038" spans="1:51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</row>
    <row r="2039" spans="1:51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</row>
    <row r="2040" spans="1:51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</row>
    <row r="2041" spans="1:51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</row>
    <row r="2042" spans="1:51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</row>
    <row r="2043" spans="1:51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</row>
    <row r="2044" spans="1:51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</row>
    <row r="2045" spans="1:51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</row>
    <row r="2046" spans="1:51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</row>
    <row r="2047" spans="1:51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</row>
    <row r="2048" spans="1:51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</row>
    <row r="2049" spans="1:51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</row>
    <row r="2050" spans="1:51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</row>
    <row r="2051" spans="1:51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</row>
    <row r="2052" spans="1:51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</row>
    <row r="2053" spans="1:51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</row>
    <row r="2054" spans="1:51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</row>
    <row r="2055" spans="1:51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</row>
    <row r="2056" spans="1:51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</row>
    <row r="2057" spans="1:51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</row>
    <row r="2058" spans="1:51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</row>
    <row r="2059" spans="1:51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</row>
    <row r="2060" spans="1:51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</row>
    <row r="2061" spans="1:51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</row>
    <row r="2062" spans="1:51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</row>
    <row r="2063" spans="1:51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</row>
    <row r="2064" spans="1:51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</row>
    <row r="2065" spans="1:51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</row>
    <row r="2066" spans="1:51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</row>
    <row r="2067" spans="1:51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</row>
    <row r="2068" spans="1:51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</row>
    <row r="2069" spans="1:51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</row>
    <row r="2070" spans="1:51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</row>
    <row r="2071" spans="1:51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</row>
    <row r="2072" spans="1:51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</row>
    <row r="2073" spans="1:51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</row>
    <row r="2074" spans="1:51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</row>
    <row r="2075" spans="1:51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</row>
    <row r="2076" spans="1:51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</row>
    <row r="2077" spans="1:51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</row>
    <row r="2078" spans="1:51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</row>
    <row r="2079" spans="1:51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</row>
    <row r="2080" spans="1:51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</row>
    <row r="2081" spans="1:51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</row>
    <row r="2082" spans="1:51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</row>
    <row r="2083" spans="1:51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</row>
    <row r="2084" spans="1:51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</row>
    <row r="2085" spans="1:51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</row>
    <row r="2086" spans="1:51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</row>
    <row r="2087" spans="1:51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</row>
    <row r="2088" spans="1:51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</row>
    <row r="2089" spans="1:51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</row>
    <row r="2090" spans="1:51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</row>
    <row r="2091" spans="1:51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</row>
    <row r="2092" spans="1:51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</row>
    <row r="2093" spans="1:51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</row>
    <row r="2094" spans="1:51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</row>
    <row r="2095" spans="1:51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</row>
    <row r="2096" spans="1:51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</row>
    <row r="2097" spans="1:51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</row>
    <row r="2098" spans="1:51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</row>
    <row r="2099" spans="1:51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</row>
    <row r="2100" spans="1:51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</row>
    <row r="2101" spans="1:51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</row>
    <row r="2102" spans="1:51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</row>
    <row r="2103" spans="1:51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</row>
    <row r="2104" spans="1:51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</row>
    <row r="2105" spans="1:51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</row>
    <row r="2106" spans="1:51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</row>
    <row r="2107" spans="1:51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</row>
    <row r="2108" spans="1:51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</row>
    <row r="2109" spans="1:51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</row>
    <row r="2110" spans="1:51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</row>
    <row r="2111" spans="1:51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</row>
    <row r="2112" spans="1:51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</row>
    <row r="2113" spans="1:51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</row>
    <row r="2114" spans="1:51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</row>
    <row r="2115" spans="1:51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</row>
    <row r="2116" spans="1:51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</row>
    <row r="2117" spans="1:51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</row>
    <row r="2118" spans="1:51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</row>
    <row r="2119" spans="1:51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</row>
    <row r="2120" spans="1:51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</row>
    <row r="2121" spans="1:51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</row>
    <row r="2122" spans="1:51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</row>
    <row r="2123" spans="1:51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</row>
    <row r="2124" spans="1:51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</row>
    <row r="2125" spans="1:51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</row>
    <row r="2126" spans="1:51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</row>
    <row r="2127" spans="1:51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</row>
    <row r="2128" spans="1:51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</row>
    <row r="2129" spans="1:51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</row>
    <row r="2130" spans="1:51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</row>
    <row r="2131" spans="1:51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</row>
    <row r="2132" spans="1:51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</row>
    <row r="2133" spans="1:51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</row>
    <row r="2134" spans="1:51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</row>
    <row r="2135" spans="1:51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</row>
    <row r="2136" spans="1:51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</row>
    <row r="2137" spans="1:51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</row>
    <row r="2138" spans="1:51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</row>
    <row r="2139" spans="1:51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</row>
    <row r="2140" spans="1:51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</row>
    <row r="2141" spans="1:51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</row>
    <row r="2142" spans="1:51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</row>
    <row r="2143" spans="1:51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</row>
    <row r="2144" spans="1:51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</row>
    <row r="2145" spans="1:51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</row>
    <row r="2146" spans="1:51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</row>
    <row r="2147" spans="1:51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</row>
    <row r="2148" spans="1:51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</row>
    <row r="2149" spans="1:51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</row>
    <row r="2150" spans="1:51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</row>
    <row r="2151" spans="1:51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</row>
    <row r="2152" spans="1:51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</row>
    <row r="2153" spans="1:51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</row>
    <row r="2154" spans="1:51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</row>
    <row r="2155" spans="1:51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</row>
    <row r="2156" spans="1:51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</row>
    <row r="2157" spans="1:51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</row>
    <row r="2158" spans="1:51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</row>
    <row r="2159" spans="1:51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</row>
    <row r="2160" spans="1:51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</row>
    <row r="2161" spans="1:51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</row>
    <row r="2162" spans="1:51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</row>
    <row r="2163" spans="1:51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</row>
    <row r="2164" spans="1:51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</row>
    <row r="2165" spans="1:51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</row>
    <row r="2166" spans="1:51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</row>
    <row r="2167" spans="1:51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</row>
    <row r="2168" spans="1:51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</row>
    <row r="2169" spans="1:51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</row>
    <row r="2170" spans="1:51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</row>
    <row r="2171" spans="1:51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</row>
    <row r="2172" spans="1:51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</row>
    <row r="2173" spans="1:51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</row>
    <row r="2174" spans="1:51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</row>
    <row r="2175" spans="1:51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</row>
    <row r="2176" spans="1:51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</row>
    <row r="2177" spans="1:51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</row>
    <row r="2178" spans="1:51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</row>
    <row r="2179" spans="1:51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</row>
    <row r="2180" spans="1:51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</row>
    <row r="2181" spans="1:51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</row>
    <row r="2182" spans="1:51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</row>
    <row r="2183" spans="1:51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</row>
    <row r="2184" spans="1:51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</row>
    <row r="2185" spans="1:51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</row>
    <row r="2186" spans="1:51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</row>
    <row r="2187" spans="1:51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</row>
    <row r="2188" spans="1:51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</row>
    <row r="2189" spans="1:51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</row>
    <row r="2190" spans="1:51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</row>
    <row r="2191" spans="1:51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</row>
    <row r="2192" spans="1:51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</row>
    <row r="2193" spans="1:51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</row>
    <row r="2194" spans="1:51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</row>
    <row r="2195" spans="1:51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</row>
    <row r="2196" spans="1:51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</row>
    <row r="2197" spans="1:51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</row>
    <row r="2198" spans="1:51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</row>
    <row r="2199" spans="1:51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</row>
    <row r="2200" spans="1:51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</row>
    <row r="2201" spans="1:51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</row>
    <row r="2202" spans="1:51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</row>
    <row r="2203" spans="1:51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</row>
    <row r="2204" spans="1:51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</row>
    <row r="2205" spans="1:51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</row>
    <row r="2206" spans="1:51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</row>
    <row r="2207" spans="1:51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</row>
    <row r="2208" spans="1:51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</row>
    <row r="2209" spans="1:51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</row>
    <row r="2210" spans="1:51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</row>
    <row r="2211" spans="1:51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</row>
    <row r="2212" spans="1:51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</row>
    <row r="2213" spans="1:51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</row>
    <row r="2214" spans="1:51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</row>
    <row r="2215" spans="1:51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</row>
    <row r="2216" spans="1:51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</row>
    <row r="2217" spans="1:51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</row>
    <row r="2218" spans="1:51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</row>
    <row r="2219" spans="1:51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</row>
    <row r="2220" spans="1:51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</row>
    <row r="2221" spans="1:51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</row>
    <row r="2222" spans="1:51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</row>
    <row r="2223" spans="1:51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</row>
    <row r="2224" spans="1:51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</row>
    <row r="2225" spans="1:51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</row>
    <row r="2226" spans="1:51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</row>
    <row r="2227" spans="1:51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</row>
    <row r="2228" spans="1:51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</row>
    <row r="2229" spans="1:51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</row>
    <row r="2230" spans="1:51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</row>
    <row r="2231" spans="1:51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</row>
    <row r="2232" spans="1:51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</row>
    <row r="2233" spans="1:51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</row>
    <row r="2234" spans="1:51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</row>
    <row r="2235" spans="1:51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</row>
    <row r="2236" spans="1:51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</row>
    <row r="2237" spans="1:51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</row>
    <row r="2238" spans="1:51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</row>
    <row r="2239" spans="1:51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</row>
    <row r="2240" spans="1:51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</row>
    <row r="2241" spans="1:51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</row>
    <row r="2242" spans="1:51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</row>
    <row r="2243" spans="1:51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</row>
    <row r="2244" spans="1:51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</row>
    <row r="2245" spans="1:51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</row>
    <row r="2246" spans="1:51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</row>
    <row r="2247" spans="1:51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</row>
    <row r="2248" spans="1:51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</row>
    <row r="2249" spans="1:51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</row>
    <row r="2250" spans="1:51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</row>
    <row r="2251" spans="1:51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</row>
    <row r="2252" spans="1:51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</row>
    <row r="2253" spans="1:51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</row>
    <row r="2254" spans="1:51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</row>
    <row r="2255" spans="1:51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</row>
    <row r="2256" spans="1:51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</row>
    <row r="2257" spans="1:51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</row>
    <row r="2258" spans="1:51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</row>
    <row r="2259" spans="1:51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</row>
    <row r="2260" spans="1:51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</row>
    <row r="2261" spans="1:51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</row>
    <row r="2262" spans="1:51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</row>
    <row r="2263" spans="1:51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</row>
    <row r="2264" spans="1:51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</row>
    <row r="2265" spans="1:51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</row>
    <row r="2266" spans="1:51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</row>
    <row r="2267" spans="1:51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</row>
    <row r="2268" spans="1:51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</row>
    <row r="2269" spans="1:51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</row>
    <row r="2270" spans="1:51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</row>
    <row r="2271" spans="1:51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</row>
    <row r="2272" spans="1:51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</row>
    <row r="2273" spans="1:51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</row>
    <row r="2274" spans="1:51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</row>
    <row r="2275" spans="1:51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</row>
    <row r="2276" spans="1:51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</row>
    <row r="2277" spans="1:51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</row>
    <row r="2278" spans="1:51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</row>
    <row r="2279" spans="1:51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</row>
    <row r="2280" spans="1:51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</row>
    <row r="2281" spans="1:51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</row>
    <row r="2282" spans="1:51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</row>
    <row r="2283" spans="1:51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</row>
    <row r="2284" spans="1:51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</row>
    <row r="2285" spans="1:51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</row>
    <row r="2286" spans="1:51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</row>
    <row r="2287" spans="1:51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</row>
    <row r="2288" spans="1:51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</row>
    <row r="2289" spans="1:51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</row>
    <row r="2290" spans="1:51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</row>
    <row r="2291" spans="1:51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</row>
    <row r="2292" spans="1:51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</row>
    <row r="2293" spans="1:51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</row>
    <row r="2294" spans="1:51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</row>
    <row r="2295" spans="1:51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</row>
    <row r="2296" spans="1:51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</row>
    <row r="2297" spans="1:51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</row>
    <row r="2298" spans="1:51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</row>
    <row r="2299" spans="1:51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</row>
    <row r="2300" spans="1:51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</row>
    <row r="2301" spans="1:51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</row>
    <row r="2302" spans="1:51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</row>
    <row r="2303" spans="1:51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</row>
    <row r="2304" spans="1:51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</row>
    <row r="2305" spans="1:51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</row>
    <row r="2306" spans="1:51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</row>
    <row r="2307" spans="1:51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</row>
    <row r="2308" spans="1:51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</row>
    <row r="2309" spans="1:51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</row>
    <row r="2310" spans="1:51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</row>
    <row r="2311" spans="1:51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</row>
    <row r="2312" spans="1:51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</row>
    <row r="2313" spans="1:51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</row>
    <row r="2314" spans="1:51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</row>
    <row r="2315" spans="1:51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</row>
    <row r="2316" spans="1:51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</row>
    <row r="2317" spans="1:51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</row>
    <row r="2318" spans="1:51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</row>
    <row r="2319" spans="1:51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</row>
    <row r="2320" spans="1:51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</row>
    <row r="2321" spans="1:51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</row>
    <row r="2322" spans="1:51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</row>
    <row r="2323" spans="1:51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</row>
    <row r="2324" spans="1:51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</row>
    <row r="2325" spans="1:51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</row>
    <row r="2326" spans="1:51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</row>
    <row r="2327" spans="1:51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</row>
    <row r="2328" spans="1:51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</row>
    <row r="2329" spans="1:51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</row>
    <row r="2330" spans="1:51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</row>
    <row r="2331" spans="1:51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</row>
    <row r="2332" spans="1:51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</row>
    <row r="2333" spans="1:51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</row>
    <row r="2334" spans="1:51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</row>
    <row r="2335" spans="1:51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</row>
    <row r="2336" spans="1:51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</row>
    <row r="2337" spans="1:51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</row>
    <row r="2338" spans="1:51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</row>
    <row r="2339" spans="1:51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</row>
    <row r="2340" spans="1:51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</row>
    <row r="2341" spans="1:51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</row>
    <row r="2342" spans="1:51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</row>
    <row r="2343" spans="1:51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</row>
    <row r="2344" spans="1:51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</row>
    <row r="2345" spans="1:51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</row>
    <row r="2346" spans="1:51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</row>
    <row r="2347" spans="1:51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</row>
    <row r="2348" spans="1:51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</row>
    <row r="2349" spans="1:51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</row>
    <row r="2350" spans="1:51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</row>
    <row r="2351" spans="1:51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</row>
    <row r="2352" spans="1:51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</row>
    <row r="2353" spans="1:51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</row>
    <row r="2354" spans="1:51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</row>
    <row r="2355" spans="1:51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</row>
    <row r="2356" spans="1:51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</row>
    <row r="2357" spans="1:51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</row>
    <row r="2358" spans="1:51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</row>
    <row r="2359" spans="1:51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</row>
    <row r="2360" spans="1:51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</row>
    <row r="2361" spans="1:51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</row>
    <row r="2362" spans="1:51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</row>
    <row r="2363" spans="1:51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</row>
    <row r="2364" spans="1:51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</row>
    <row r="2365" spans="1:51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</row>
    <row r="2366" spans="1:51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</row>
    <row r="2367" spans="1:51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</row>
    <row r="2368" spans="1:51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</row>
    <row r="2369" spans="1:51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</row>
    <row r="2370" spans="1:51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</row>
    <row r="2371" spans="1:51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</row>
    <row r="2372" spans="1:51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</row>
    <row r="2373" spans="1:51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</row>
    <row r="2374" spans="1:51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</row>
    <row r="2375" spans="1:51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</row>
    <row r="2376" spans="1:51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</row>
    <row r="2377" spans="1:51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</row>
    <row r="2378" spans="1:51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</row>
    <row r="2379" spans="1:51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</row>
    <row r="2380" spans="1:51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</row>
    <row r="2381" spans="1:51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</row>
    <row r="2382" spans="1:51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</row>
    <row r="2383" spans="1:51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</row>
    <row r="2384" spans="1:51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</row>
    <row r="2385" spans="1:51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</row>
    <row r="2386" spans="1:51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</row>
    <row r="2387" spans="1:51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</row>
    <row r="2388" spans="1:51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</row>
    <row r="2389" spans="1:51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</row>
    <row r="2390" spans="1:51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</row>
    <row r="2391" spans="1:51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</row>
    <row r="2392" spans="1:51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</row>
    <row r="2393" spans="1:51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</row>
    <row r="2394" spans="1:51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</row>
    <row r="2395" spans="1:51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</row>
    <row r="2396" spans="1:51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</row>
    <row r="2397" spans="1:51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</row>
    <row r="2398" spans="1:51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</row>
    <row r="2399" spans="1:51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</row>
    <row r="2400" spans="1:51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</row>
    <row r="2401" spans="1:51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</row>
    <row r="2402" spans="1:51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</row>
    <row r="2403" spans="1:51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</row>
    <row r="2404" spans="1:51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</row>
    <row r="2405" spans="1:51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</row>
    <row r="2406" spans="1:51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</row>
    <row r="2407" spans="1:51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</row>
    <row r="2408" spans="1:51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</row>
    <row r="2409" spans="1:51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</row>
    <row r="2410" spans="1:51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</row>
    <row r="2411" spans="1:51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</row>
    <row r="2412" spans="1:51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</row>
    <row r="2413" spans="1:51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</row>
    <row r="2414" spans="1:51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</row>
    <row r="2415" spans="1:51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</row>
    <row r="2416" spans="1:51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</row>
    <row r="2417" spans="1:51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</row>
    <row r="2418" spans="1:51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</row>
    <row r="2419" spans="1:51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</row>
    <row r="2420" spans="1:51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</row>
    <row r="2421" spans="1:51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</row>
    <row r="2422" spans="1:51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</row>
    <row r="2423" spans="1:51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</row>
    <row r="2424" spans="1:51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</row>
    <row r="2425" spans="1:51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</row>
    <row r="2426" spans="1:51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</row>
    <row r="2427" spans="1:51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</row>
    <row r="2428" spans="1:51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</row>
    <row r="2429" spans="1:51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</row>
    <row r="2430" spans="1:51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</row>
    <row r="2431" spans="1:51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</row>
    <row r="2432" spans="1:51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</row>
    <row r="2433" spans="1:51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</row>
    <row r="2434" spans="1:51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</row>
    <row r="2435" spans="1:51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</row>
    <row r="2436" spans="1:51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</row>
    <row r="2437" spans="1:51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</row>
    <row r="2438" spans="1:51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</row>
    <row r="2439" spans="1:51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</row>
    <row r="2440" spans="1:51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</row>
    <row r="2441" spans="1:51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</row>
    <row r="2442" spans="1:51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</row>
    <row r="2443" spans="1:51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</row>
    <row r="2444" spans="1:51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</row>
    <row r="2445" spans="1:51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</row>
    <row r="2446" spans="1:51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</row>
    <row r="2447" spans="1:51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</row>
    <row r="2448" spans="1:51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</row>
    <row r="2449" spans="1:51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</row>
    <row r="2450" spans="1:51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</row>
    <row r="2451" spans="1:51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</row>
    <row r="2452" spans="1:51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</row>
    <row r="2453" spans="1:51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</row>
    <row r="2454" spans="1:51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</row>
    <row r="2455" spans="1:51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</row>
    <row r="2456" spans="1:51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</row>
    <row r="2457" spans="1:51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</row>
    <row r="2458" spans="1:51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</row>
    <row r="2459" spans="1:51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</row>
    <row r="2460" spans="1:51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</row>
    <row r="2461" spans="1:51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</row>
    <row r="2462" spans="1:51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</row>
    <row r="2463" spans="1:51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</row>
    <row r="2464" spans="1:51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</row>
    <row r="2465" spans="1:51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</row>
    <row r="2466" spans="1:51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</row>
    <row r="2467" spans="1:51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</row>
    <row r="2468" spans="1:51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</row>
    <row r="2469" spans="1:51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</row>
    <row r="2470" spans="1:51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</row>
    <row r="2471" spans="1:51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</row>
    <row r="2472" spans="1:51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</row>
    <row r="2473" spans="1:51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</row>
    <row r="2474" spans="1:51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</row>
    <row r="2475" spans="1:51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</row>
    <row r="2476" spans="1:51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</row>
    <row r="2477" spans="1:51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</row>
    <row r="2478" spans="1:51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</row>
    <row r="2479" spans="1:51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</row>
    <row r="2480" spans="1:51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</row>
    <row r="2481" spans="1:51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</row>
    <row r="2482" spans="1:51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</row>
    <row r="2483" spans="1:51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</row>
    <row r="2484" spans="1:51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</row>
    <row r="2485" spans="1:51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</row>
    <row r="2486" spans="1:51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</row>
    <row r="2487" spans="1:51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</row>
    <row r="2488" spans="1:51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</row>
    <row r="2489" spans="1:51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</row>
    <row r="2490" spans="1:51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</row>
    <row r="2491" spans="1:51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</row>
    <row r="2492" spans="1:51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</row>
    <row r="2493" spans="1:51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</row>
    <row r="2494" spans="1:51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</row>
    <row r="2495" spans="1:51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</row>
    <row r="2496" spans="1:51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</row>
    <row r="2497" spans="1:51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</row>
    <row r="2498" spans="1:51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</row>
    <row r="2499" spans="1:51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</row>
    <row r="2500" spans="1:51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</row>
    <row r="2501" spans="1:51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</row>
    <row r="2502" spans="1:51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</row>
    <row r="2503" spans="1:51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</row>
    <row r="2504" spans="1:51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</row>
    <row r="2505" spans="1:51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</row>
    <row r="2506" spans="1:51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</row>
    <row r="2507" spans="1:51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</row>
    <row r="2508" spans="1:51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</row>
    <row r="2509" spans="1:51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</row>
    <row r="2510" spans="1:51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</row>
    <row r="2511" spans="1:51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</row>
    <row r="2512" spans="1:51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</row>
    <row r="2513" spans="1:51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</row>
    <row r="2514" spans="1:51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</row>
    <row r="2515" spans="1:51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</row>
    <row r="2516" spans="1:51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</row>
    <row r="2517" spans="1:51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</row>
    <row r="2518" spans="1:51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</row>
    <row r="2519" spans="1:51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</row>
    <row r="2520" spans="1:51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</row>
    <row r="2521" spans="1:51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</row>
    <row r="2522" spans="1:51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</row>
    <row r="2523" spans="1:51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</row>
    <row r="2524" spans="1:51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</row>
    <row r="2525" spans="1:51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</row>
    <row r="2526" spans="1:51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</row>
    <row r="2527" spans="1:51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</row>
    <row r="2528" spans="1:51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</row>
    <row r="2529" spans="1:51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</row>
    <row r="2530" spans="1:51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</row>
    <row r="2531" spans="1:51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</row>
    <row r="2532" spans="1:51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</row>
    <row r="2533" spans="1:51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</row>
    <row r="2534" spans="1:51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</row>
    <row r="2535" spans="1:51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</row>
    <row r="2536" spans="1:51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</row>
    <row r="2537" spans="1:51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</row>
    <row r="2538" spans="1:51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</row>
    <row r="2539" spans="1:51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</row>
    <row r="2540" spans="1:51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</row>
    <row r="2541" spans="1:51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</row>
    <row r="2542" spans="1:51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</row>
    <row r="2543" spans="1:51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</row>
    <row r="2544" spans="1:51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</row>
    <row r="2545" spans="1:51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</row>
    <row r="2546" spans="1:51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</row>
    <row r="2547" spans="1:51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</row>
    <row r="2548" spans="1:51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</row>
    <row r="2549" spans="1:51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</row>
    <row r="2550" spans="1:51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</row>
    <row r="2551" spans="1:51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</row>
    <row r="2552" spans="1:51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</row>
    <row r="2553" spans="1:51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</row>
    <row r="2554" spans="1:51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</row>
    <row r="2555" spans="1:51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</row>
    <row r="2556" spans="1:51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</row>
    <row r="2557" spans="1:51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</row>
    <row r="2558" spans="1:51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</row>
    <row r="2559" spans="1:51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</row>
    <row r="2560" spans="1:51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</row>
    <row r="2561" spans="1:51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</row>
    <row r="2562" spans="1:51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</row>
    <row r="2563" spans="1:51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</row>
    <row r="2564" spans="1:51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</row>
    <row r="2565" spans="1:51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</row>
    <row r="2566" spans="1:51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</row>
    <row r="2567" spans="1:51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</row>
    <row r="2568" spans="1:51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</row>
    <row r="2569" spans="1:51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</row>
    <row r="2570" spans="1:51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</row>
    <row r="2571" spans="1:51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</row>
    <row r="2572" spans="1:51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</row>
    <row r="2573" spans="1:51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</row>
    <row r="2574" spans="1:51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</row>
    <row r="2575" spans="1:51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</row>
    <row r="2576" spans="1:51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</row>
    <row r="2577" spans="1:51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</row>
    <row r="2578" spans="1:51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</row>
    <row r="2579" spans="1:51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</row>
    <row r="2580" spans="1:51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</row>
    <row r="2581" spans="1:51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</row>
    <row r="2582" spans="1:51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</row>
    <row r="2583" spans="1:51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</row>
    <row r="2584" spans="1:51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</row>
    <row r="2585" spans="1:51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</row>
    <row r="2586" spans="1:51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</row>
    <row r="2587" spans="1:51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</row>
    <row r="2588" spans="1:51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</row>
    <row r="2589" spans="1:51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</row>
    <row r="2590" spans="1:51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</row>
    <row r="2591" spans="1:51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</row>
    <row r="2592" spans="1:51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</row>
    <row r="2593" spans="1:51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</row>
    <row r="2594" spans="1:51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</row>
    <row r="2595" spans="1:51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</row>
    <row r="2596" spans="1:51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</row>
    <row r="2597" spans="1:51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</row>
    <row r="2598" spans="1:51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</row>
    <row r="2599" spans="1:51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</row>
    <row r="2600" spans="1:51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</row>
    <row r="2601" spans="1:51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</row>
    <row r="2602" spans="1:51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</row>
    <row r="2603" spans="1:51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</row>
    <row r="2604" spans="1:51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</row>
    <row r="2605" spans="1:51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</row>
    <row r="2606" spans="1:51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</row>
    <row r="2607" spans="1:51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</row>
    <row r="2608" spans="1:51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</row>
    <row r="2609" spans="1:51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</row>
    <row r="2610" spans="1:51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</row>
    <row r="2611" spans="1:51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</row>
    <row r="2612" spans="1:51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</row>
    <row r="2613" spans="1:51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</row>
    <row r="2614" spans="1:51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</row>
    <row r="2615" spans="1:51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</row>
    <row r="2616" spans="1:51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</row>
    <row r="2617" spans="1:51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</row>
    <row r="2618" spans="1:51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</row>
    <row r="2619" spans="1:51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</row>
    <row r="2620" spans="1:51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</row>
    <row r="2621" spans="1:51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</row>
    <row r="2622" spans="1:51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</row>
    <row r="2623" spans="1:51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</row>
    <row r="2624" spans="1:51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</row>
    <row r="2625" spans="1:51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</row>
    <row r="2626" spans="1:51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</row>
    <row r="2627" spans="1:51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</row>
    <row r="2628" spans="1:51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</row>
    <row r="2629" spans="1:51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</row>
    <row r="2630" spans="1:51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</row>
    <row r="2631" spans="1:51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</row>
    <row r="2632" spans="1:51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</row>
    <row r="2633" spans="1:51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</row>
    <row r="2634" spans="1:51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</row>
    <row r="2635" spans="1:51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</row>
    <row r="2636" spans="1:51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</row>
    <row r="2637" spans="1:51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</row>
    <row r="2638" spans="1:51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</row>
    <row r="2639" spans="1:51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</row>
    <row r="2640" spans="1:51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</row>
    <row r="2641" spans="1:51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</row>
    <row r="2642" spans="1:51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</row>
    <row r="2643" spans="1:51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</row>
    <row r="2644" spans="1:51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</row>
    <row r="2645" spans="1:51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</row>
    <row r="2646" spans="1:51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</row>
    <row r="2647" spans="1:51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</row>
    <row r="2648" spans="1:51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</row>
    <row r="2649" spans="1:51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</row>
    <row r="2650" spans="1:51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</row>
    <row r="2651" spans="1:51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</row>
    <row r="2652" spans="1:51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</row>
    <row r="2653" spans="1:51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</row>
    <row r="2654" spans="1:51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</row>
    <row r="2655" spans="1:51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</row>
    <row r="2656" spans="1:51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</row>
    <row r="2657" spans="1:51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</row>
    <row r="2658" spans="1:51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</row>
    <row r="2659" spans="1:51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</row>
    <row r="2660" spans="1:51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</row>
    <row r="2661" spans="1:51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</row>
    <row r="2662" spans="1:51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</row>
    <row r="2663" spans="1:51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</row>
    <row r="2664" spans="1:51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</row>
    <row r="2665" spans="1:51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</row>
    <row r="2666" spans="1:51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</row>
    <row r="2667" spans="1:51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</row>
    <row r="2668" spans="1:51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</row>
    <row r="2669" spans="1:51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</row>
    <row r="2670" spans="1:51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</row>
    <row r="2671" spans="1:51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</row>
    <row r="2672" spans="1:51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</row>
    <row r="2673" spans="1:51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</row>
    <row r="2674" spans="1:51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</row>
    <row r="2675" spans="1:51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</row>
    <row r="2676" spans="1:51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</row>
    <row r="2677" spans="1:51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</row>
    <row r="2678" spans="1:51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</row>
    <row r="2679" spans="1:51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</row>
    <row r="2680" spans="1:51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</row>
    <row r="2681" spans="1:51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</row>
    <row r="2682" spans="1:51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</row>
    <row r="2683" spans="1:51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</row>
    <row r="2684" spans="1:51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</row>
    <row r="2685" spans="1:51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</row>
    <row r="2686" spans="1:51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</row>
    <row r="2687" spans="1:51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</row>
    <row r="2688" spans="1:51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</row>
    <row r="2689" spans="1:51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</row>
    <row r="2690" spans="1:51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</row>
    <row r="2691" spans="1:51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</row>
    <row r="2692" spans="1:51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</row>
    <row r="2693" spans="1:51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</row>
    <row r="2694" spans="1:51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</row>
    <row r="2695" spans="1:51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</row>
    <row r="2696" spans="1:51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</row>
    <row r="2697" spans="1:51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</row>
    <row r="2698" spans="1:51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</row>
    <row r="2699" spans="1:51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</row>
    <row r="2700" spans="1:51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</row>
    <row r="2701" spans="1:51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</row>
    <row r="2702" spans="1:51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</row>
    <row r="2703" spans="1:51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</row>
    <row r="2704" spans="1:51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</row>
    <row r="2705" spans="1:51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</row>
    <row r="2706" spans="1:51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</row>
    <row r="2707" spans="1:51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</row>
    <row r="2708" spans="1:51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</row>
    <row r="2709" spans="1:51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</row>
    <row r="2710" spans="1:51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</row>
    <row r="2711" spans="1:51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</row>
    <row r="2712" spans="1:51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</row>
    <row r="2713" spans="1:51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</row>
    <row r="2714" spans="1:51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</row>
    <row r="2715" spans="1:51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</row>
    <row r="2716" spans="1:51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</row>
    <row r="2717" spans="1:51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</row>
    <row r="2718" spans="1:51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</row>
    <row r="2719" spans="1:51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</row>
    <row r="2720" spans="1:51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</row>
    <row r="2721" spans="1:51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</row>
    <row r="2722" spans="1:51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</row>
    <row r="2723" spans="1:51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</row>
    <row r="2724" spans="1:51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</row>
    <row r="2725" spans="1:51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</row>
    <row r="2726" spans="1:51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</row>
    <row r="2727" spans="1:51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</row>
    <row r="2728" spans="1:51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</row>
    <row r="2729" spans="1:51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</row>
    <row r="2730" spans="1:51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</row>
    <row r="2731" spans="1:51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</row>
    <row r="2732" spans="1:51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</row>
    <row r="2733" spans="1:51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</row>
    <row r="2734" spans="1:51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</row>
    <row r="2735" spans="1:51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</row>
    <row r="2736" spans="1:51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</row>
    <row r="2737" spans="1:51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</row>
    <row r="2738" spans="1:51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</row>
    <row r="2739" spans="1:51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</row>
    <row r="2740" spans="1:51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</row>
    <row r="2741" spans="1:51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</row>
    <row r="2742" spans="1:51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</row>
    <row r="2743" spans="1:51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</row>
    <row r="2744" spans="1:51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</row>
    <row r="2745" spans="1:51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</row>
    <row r="2746" spans="1:51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</row>
    <row r="2747" spans="1:51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</row>
    <row r="2748" spans="1:51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</row>
    <row r="2749" spans="1:51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</row>
    <row r="2750" spans="1:51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</row>
    <row r="2751" spans="1:51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</row>
    <row r="2752" spans="1:51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</row>
    <row r="2753" spans="1:51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</row>
    <row r="2754" spans="1:51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</row>
    <row r="2755" spans="1:51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</row>
    <row r="2756" spans="1:51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</row>
    <row r="2757" spans="1:51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</row>
    <row r="2758" spans="1:51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</row>
    <row r="2759" spans="1:51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</row>
    <row r="2760" spans="1:51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</row>
    <row r="2761" spans="1:51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</row>
    <row r="2762" spans="1:51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</row>
    <row r="2763" spans="1:51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</row>
    <row r="2764" spans="1:51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</row>
    <row r="2765" spans="1:51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</row>
    <row r="2766" spans="1:51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</row>
    <row r="2767" spans="1:51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</row>
    <row r="2768" spans="1:51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</row>
    <row r="2769" spans="1:51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</row>
    <row r="2770" spans="1:51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</row>
    <row r="2771" spans="1:51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</row>
    <row r="2772" spans="1:51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</row>
    <row r="2773" spans="1:51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</row>
    <row r="2774" spans="1:51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</row>
    <row r="2775" spans="1:51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</row>
    <row r="2776" spans="1:51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</row>
    <row r="2777" spans="1:51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</row>
    <row r="2778" spans="1:51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</row>
    <row r="2779" spans="1:51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</row>
    <row r="2780" spans="1:51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</row>
    <row r="2781" spans="1:51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</row>
    <row r="2782" spans="1:51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</row>
    <row r="2783" spans="1:51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</row>
    <row r="2784" spans="1:51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</row>
    <row r="2785" spans="1:51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</row>
    <row r="2786" spans="1:51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</row>
    <row r="2787" spans="1:51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</row>
    <row r="2788" spans="1:51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</row>
    <row r="2789" spans="1:51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</row>
    <row r="2790" spans="1:51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</row>
    <row r="2791" spans="1:51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</row>
    <row r="2792" spans="1:51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</row>
    <row r="2793" spans="1:51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</row>
    <row r="2794" spans="1:51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</row>
    <row r="2795" spans="1:51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</row>
    <row r="2796" spans="1:51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</row>
    <row r="2797" spans="1:51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</row>
    <row r="2798" spans="1:51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</row>
    <row r="2799" spans="1:51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</row>
    <row r="2800" spans="1:51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</row>
    <row r="2801" spans="1:51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</row>
    <row r="2802" spans="1:51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</row>
    <row r="2803" spans="1:51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</row>
    <row r="2804" spans="1:51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</row>
    <row r="2805" spans="1:51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</row>
    <row r="2806" spans="1:51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</row>
    <row r="2807" spans="1:51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</row>
    <row r="2808" spans="1:51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</row>
    <row r="2809" spans="1:51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</row>
    <row r="2810" spans="1:51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</row>
    <row r="2811" spans="1:51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</row>
    <row r="2812" spans="1:51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</row>
    <row r="2813" spans="1:51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</row>
    <row r="2814" spans="1:51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</row>
    <row r="2815" spans="1:51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</row>
    <row r="2816" spans="1:51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</row>
    <row r="2817" spans="1:51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</row>
    <row r="2818" spans="1:51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</row>
    <row r="2819" spans="1:51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</row>
    <row r="2820" spans="1:51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</row>
    <row r="2821" spans="1:51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</row>
    <row r="2822" spans="1:51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</row>
    <row r="2823" spans="1:51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</row>
    <row r="2824" spans="1:51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</row>
    <row r="2825" spans="1:51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</row>
    <row r="2826" spans="1:51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</row>
    <row r="2827" spans="1:51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</row>
    <row r="2828" spans="1:51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</row>
    <row r="2829" spans="1:51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</row>
    <row r="2830" spans="1:51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</row>
    <row r="2831" spans="1:51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</row>
    <row r="2832" spans="1:51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</row>
    <row r="2833" spans="1:51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</row>
    <row r="2834" spans="1:51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</row>
    <row r="2835" spans="1:51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</row>
    <row r="2836" spans="1:51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</row>
    <row r="2837" spans="1:51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</row>
    <row r="2838" spans="1:51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</row>
    <row r="2839" spans="1:51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</row>
    <row r="2840" spans="1:51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</row>
    <row r="2841" spans="1:51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</row>
    <row r="2842" spans="1:51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</row>
    <row r="2843" spans="1:51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</row>
    <row r="2844" spans="1:51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</row>
    <row r="2845" spans="1:51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</row>
    <row r="2846" spans="1:51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</row>
    <row r="2847" spans="1:51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</row>
    <row r="2848" spans="1:51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</row>
    <row r="2849" spans="1:51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</row>
    <row r="2850" spans="1:51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</row>
    <row r="2851" spans="1:51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</row>
    <row r="2852" spans="1:51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</row>
    <row r="2853" spans="1:51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</row>
    <row r="2854" spans="1:51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</row>
    <row r="2855" spans="1:51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</row>
    <row r="2856" spans="1:51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</row>
    <row r="2857" spans="1:51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</row>
    <row r="2858" spans="1:51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</row>
    <row r="2859" spans="1:51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</row>
    <row r="2860" spans="1:51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</row>
    <row r="2861" spans="1:51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</row>
    <row r="2862" spans="1:51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</row>
    <row r="2863" spans="1:51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</row>
    <row r="2864" spans="1:51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</row>
    <row r="2865" spans="1:51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</row>
    <row r="2866" spans="1:51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</row>
    <row r="2867" spans="1:51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</row>
    <row r="2868" spans="1:51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</row>
    <row r="2869" spans="1:51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</row>
    <row r="2870" spans="1:51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</row>
    <row r="2871" spans="1:51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</row>
    <row r="2872" spans="1:51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</row>
    <row r="2873" spans="1:51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</row>
    <row r="2874" spans="1:51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</row>
    <row r="2875" spans="1:51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</row>
    <row r="2876" spans="1:51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</row>
    <row r="2877" spans="1:51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</row>
    <row r="2878" spans="1:51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</row>
    <row r="2879" spans="1:51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</row>
    <row r="2880" spans="1:51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</row>
    <row r="2881" spans="1:51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</row>
    <row r="2882" spans="1:51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</row>
    <row r="2883" spans="1:51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</row>
    <row r="2884" spans="1:51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</row>
    <row r="2885" spans="1:51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</row>
    <row r="2886" spans="1:51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</row>
    <row r="2887" spans="1:51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</row>
    <row r="2888" spans="1:51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</row>
    <row r="2889" spans="1:51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</row>
    <row r="2890" spans="1:51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</row>
    <row r="2891" spans="1:51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</row>
    <row r="2892" spans="1:51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</row>
    <row r="2893" spans="1:51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</row>
    <row r="2894" spans="1:51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</row>
    <row r="2895" spans="1:51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</row>
    <row r="2896" spans="1:51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</row>
    <row r="2897" spans="1:51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</row>
    <row r="2898" spans="1:51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</row>
    <row r="2899" spans="1:51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</row>
    <row r="2900" spans="1:51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</row>
    <row r="2901" spans="1:51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</row>
    <row r="2902" spans="1:51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</row>
    <row r="2903" spans="1:51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</row>
    <row r="2904" spans="1:51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</row>
    <row r="2905" spans="1:51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</row>
    <row r="2906" spans="1:51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</row>
    <row r="2907" spans="1:51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</row>
    <row r="2908" spans="1:51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</row>
    <row r="2909" spans="1:51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</row>
    <row r="2910" spans="1:51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</row>
    <row r="2911" spans="1:51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</row>
    <row r="2912" spans="1:51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</row>
    <row r="2913" spans="1:51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</row>
    <row r="2914" spans="1:51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</row>
    <row r="2915" spans="1:51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</row>
    <row r="2916" spans="1:51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</row>
    <row r="2917" spans="1:51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</row>
    <row r="2918" spans="1:51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</row>
    <row r="2919" spans="1:51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</row>
    <row r="2920" spans="1:51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</row>
    <row r="2921" spans="1:51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</row>
    <row r="2922" spans="1:51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</row>
    <row r="2923" spans="1:51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</row>
    <row r="2924" spans="1:51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</row>
    <row r="2925" spans="1:51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</row>
    <row r="2926" spans="1:51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</row>
    <row r="2927" spans="1:51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</row>
    <row r="2928" spans="1:51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</row>
    <row r="2929" spans="1:51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</row>
    <row r="2930" spans="1:51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</row>
    <row r="2931" spans="1:51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</row>
    <row r="2932" spans="1:51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</row>
    <row r="2933" spans="1:51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</row>
    <row r="2934" spans="1:51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</row>
    <row r="2935" spans="1:51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</row>
    <row r="2936" spans="1:51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</row>
    <row r="2937" spans="1:51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</row>
    <row r="2938" spans="1:51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</row>
    <row r="2939" spans="1:51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</row>
    <row r="2940" spans="1:51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</row>
    <row r="2941" spans="1:51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</row>
    <row r="2942" spans="1:51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</row>
    <row r="2943" spans="1:51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</row>
    <row r="2944" spans="1:51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</row>
    <row r="2945" spans="1:51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</row>
    <row r="2946" spans="1:51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</row>
    <row r="2947" spans="1:51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</row>
    <row r="2948" spans="1:51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</row>
    <row r="2949" spans="1:51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</row>
    <row r="2950" spans="1:51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</row>
    <row r="2951" spans="1:51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</row>
    <row r="2952" spans="1:51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</row>
    <row r="2953" spans="1:51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</row>
    <row r="2954" spans="1:51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</row>
    <row r="2955" spans="1:51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</row>
    <row r="2956" spans="1:51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</row>
    <row r="2957" spans="1:51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</row>
    <row r="2958" spans="1:51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</row>
    <row r="2959" spans="1:51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</row>
    <row r="2960" spans="1:51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</row>
    <row r="2961" spans="1:51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</row>
    <row r="2962" spans="1:51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</row>
    <row r="2963" spans="1:51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</row>
    <row r="2964" spans="1:51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</row>
    <row r="2965" spans="1:51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</row>
    <row r="2966" spans="1:51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</row>
    <row r="2967" spans="1:51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</row>
    <row r="2968" spans="1:51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</row>
    <row r="2969" spans="1:51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</row>
    <row r="2970" spans="1:51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</row>
    <row r="2971" spans="1:51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</row>
    <row r="2972" spans="1:51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</row>
    <row r="2973" spans="1:51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</row>
    <row r="2974" spans="1:51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</row>
    <row r="2975" spans="1:51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</row>
    <row r="2976" spans="1:51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</row>
    <row r="2977" spans="1:51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</row>
    <row r="2978" spans="1:51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</row>
    <row r="2979" spans="1:51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</row>
    <row r="2980" spans="1:51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</row>
    <row r="2981" spans="1:51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</row>
    <row r="2982" spans="1:51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</row>
    <row r="2983" spans="1:51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</row>
    <row r="2984" spans="1:51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</row>
    <row r="2985" spans="1:51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</row>
    <row r="2986" spans="1:51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</row>
    <row r="2987" spans="1:51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</row>
    <row r="2988" spans="1:51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</row>
    <row r="2989" spans="1:51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</row>
    <row r="2990" spans="1:51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</row>
    <row r="2991" spans="1:51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</row>
    <row r="2992" spans="1:51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</row>
    <row r="2993" spans="1:51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</row>
    <row r="2994" spans="1:51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</row>
    <row r="2995" spans="1:51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</row>
    <row r="2996" spans="1:51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</row>
    <row r="2997" spans="1:51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</row>
    <row r="2998" spans="1:51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</row>
    <row r="2999" spans="1:51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</row>
    <row r="3000" spans="1:51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</row>
    <row r="3001" spans="1:51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</row>
    <row r="3002" spans="1:51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</row>
    <row r="3003" spans="1:51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</row>
    <row r="3004" spans="1:51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</row>
    <row r="3005" spans="1:51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</row>
    <row r="3006" spans="1:51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</row>
    <row r="3007" spans="1:51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</row>
    <row r="3008" spans="1:51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</row>
    <row r="3009" spans="1:51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</row>
    <row r="3010" spans="1:51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</row>
    <row r="3011" spans="1:51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</row>
    <row r="3012" spans="1:51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</row>
    <row r="3013" spans="1:51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</row>
    <row r="3014" spans="1:51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</row>
    <row r="3015" spans="1:51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</row>
    <row r="3016" spans="1:51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</row>
    <row r="3017" spans="1:51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</row>
    <row r="3018" spans="1:51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</row>
    <row r="3019" spans="1:51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</row>
    <row r="3020" spans="1:51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</row>
    <row r="3021" spans="1:51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</row>
    <row r="3022" spans="1:51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</row>
    <row r="3023" spans="1:51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</row>
    <row r="3024" spans="1:51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</row>
    <row r="3025" spans="1:51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</row>
    <row r="3026" spans="1:51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</row>
    <row r="3027" spans="1:51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</row>
    <row r="3028" spans="1:51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</row>
    <row r="3029" spans="1:51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</row>
    <row r="3030" spans="1:51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</row>
    <row r="3031" spans="1:51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</row>
    <row r="3032" spans="1:51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</row>
    <row r="3033" spans="1:51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</row>
    <row r="3034" spans="1:51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</row>
    <row r="3035" spans="1:51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</row>
    <row r="3036" spans="1:51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</row>
    <row r="3037" spans="1:51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</row>
    <row r="3038" spans="1:51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</row>
    <row r="3039" spans="1:51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</row>
    <row r="3040" spans="1:51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</row>
    <row r="3041" spans="1:51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</row>
    <row r="3042" spans="1:51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</row>
    <row r="3043" spans="1:51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</row>
    <row r="3044" spans="1:51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</row>
    <row r="3045" spans="1:51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</row>
    <row r="3046" spans="1:51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</row>
    <row r="3047" spans="1:51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</row>
    <row r="3048" spans="1:51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</row>
    <row r="3049" spans="1:51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</row>
    <row r="3050" spans="1:51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6"/>
      <c r="AM3050" s="6"/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  <c r="AY3050" s="6"/>
    </row>
    <row r="3051" spans="1:51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6"/>
      <c r="AM3051" s="6"/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  <c r="AY3051" s="6"/>
    </row>
    <row r="3052" spans="1:51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  <c r="AK3052" s="6"/>
      <c r="AL3052" s="6"/>
      <c r="AM3052" s="6"/>
      <c r="AN3052" s="6"/>
      <c r="AO3052" s="6"/>
      <c r="AP3052" s="6"/>
      <c r="AQ3052" s="6"/>
      <c r="AR3052" s="6"/>
      <c r="AS3052" s="6"/>
      <c r="AT3052" s="6"/>
      <c r="AU3052" s="6"/>
      <c r="AV3052" s="6"/>
      <c r="AW3052" s="6"/>
      <c r="AX3052" s="6"/>
      <c r="AY3052" s="6"/>
    </row>
    <row r="3053" spans="1:51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  <c r="AK3053" s="6"/>
      <c r="AL3053" s="6"/>
      <c r="AM3053" s="6"/>
      <c r="AN3053" s="6"/>
      <c r="AO3053" s="6"/>
      <c r="AP3053" s="6"/>
      <c r="AQ3053" s="6"/>
      <c r="AR3053" s="6"/>
      <c r="AS3053" s="6"/>
      <c r="AT3053" s="6"/>
      <c r="AU3053" s="6"/>
      <c r="AV3053" s="6"/>
      <c r="AW3053" s="6"/>
      <c r="AX3053" s="6"/>
      <c r="AY3053" s="6"/>
    </row>
    <row r="3054" spans="1:51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  <c r="AK3054" s="6"/>
      <c r="AL3054" s="6"/>
      <c r="AM3054" s="6"/>
      <c r="AN3054" s="6"/>
      <c r="AO3054" s="6"/>
      <c r="AP3054" s="6"/>
      <c r="AQ3054" s="6"/>
      <c r="AR3054" s="6"/>
      <c r="AS3054" s="6"/>
      <c r="AT3054" s="6"/>
      <c r="AU3054" s="6"/>
      <c r="AV3054" s="6"/>
      <c r="AW3054" s="6"/>
      <c r="AX3054" s="6"/>
      <c r="AY3054" s="6"/>
    </row>
    <row r="3055" spans="1:51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6"/>
      <c r="AM3055" s="6"/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  <c r="AY3055" s="6"/>
    </row>
    <row r="3056" spans="1:51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6"/>
      <c r="AM3056" s="6"/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  <c r="AY3056" s="6"/>
    </row>
    <row r="3057" spans="1:51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  <c r="AM3057" s="6"/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  <c r="AY3057" s="6"/>
    </row>
    <row r="3058" spans="1:51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  <c r="AM3058" s="6"/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  <c r="AY3058" s="6"/>
    </row>
    <row r="3059" spans="1:51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  <c r="AK3059" s="6"/>
      <c r="AL3059" s="6"/>
      <c r="AM3059" s="6"/>
      <c r="AN3059" s="6"/>
      <c r="AO3059" s="6"/>
      <c r="AP3059" s="6"/>
      <c r="AQ3059" s="6"/>
      <c r="AR3059" s="6"/>
      <c r="AS3059" s="6"/>
      <c r="AT3059" s="6"/>
      <c r="AU3059" s="6"/>
      <c r="AV3059" s="6"/>
      <c r="AW3059" s="6"/>
      <c r="AX3059" s="6"/>
      <c r="AY3059" s="6"/>
    </row>
    <row r="3060" spans="1:51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  <c r="AK3060" s="6"/>
      <c r="AL3060" s="6"/>
      <c r="AM3060" s="6"/>
      <c r="AN3060" s="6"/>
      <c r="AO3060" s="6"/>
      <c r="AP3060" s="6"/>
      <c r="AQ3060" s="6"/>
      <c r="AR3060" s="6"/>
      <c r="AS3060" s="6"/>
      <c r="AT3060" s="6"/>
      <c r="AU3060" s="6"/>
      <c r="AV3060" s="6"/>
      <c r="AW3060" s="6"/>
      <c r="AX3060" s="6"/>
      <c r="AY3060" s="6"/>
    </row>
    <row r="3061" spans="1:51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  <c r="AK3061" s="6"/>
      <c r="AL3061" s="6"/>
      <c r="AM3061" s="6"/>
      <c r="AN3061" s="6"/>
      <c r="AO3061" s="6"/>
      <c r="AP3061" s="6"/>
      <c r="AQ3061" s="6"/>
      <c r="AR3061" s="6"/>
      <c r="AS3061" s="6"/>
      <c r="AT3061" s="6"/>
      <c r="AU3061" s="6"/>
      <c r="AV3061" s="6"/>
      <c r="AW3061" s="6"/>
      <c r="AX3061" s="6"/>
      <c r="AY3061" s="6"/>
    </row>
    <row r="3062" spans="1:51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  <c r="AM3062" s="6"/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  <c r="AY3062" s="6"/>
    </row>
    <row r="3063" spans="1:51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  <c r="AM3063" s="6"/>
      <c r="AN3063" s="6"/>
      <c r="AO3063" s="6"/>
      <c r="AP3063" s="6"/>
      <c r="AQ3063" s="6"/>
      <c r="AR3063" s="6"/>
      <c r="AS3063" s="6"/>
      <c r="AT3063" s="6"/>
      <c r="AU3063" s="6"/>
      <c r="AV3063" s="6"/>
      <c r="AW3063" s="6"/>
      <c r="AX3063" s="6"/>
      <c r="AY3063" s="6"/>
    </row>
    <row r="3064" spans="1:51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  <c r="AK3064" s="6"/>
      <c r="AL3064" s="6"/>
      <c r="AM3064" s="6"/>
      <c r="AN3064" s="6"/>
      <c r="AO3064" s="6"/>
      <c r="AP3064" s="6"/>
      <c r="AQ3064" s="6"/>
      <c r="AR3064" s="6"/>
      <c r="AS3064" s="6"/>
      <c r="AT3064" s="6"/>
      <c r="AU3064" s="6"/>
      <c r="AV3064" s="6"/>
      <c r="AW3064" s="6"/>
      <c r="AX3064" s="6"/>
      <c r="AY3064" s="6"/>
    </row>
    <row r="3065" spans="1:51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  <c r="AK3065" s="6"/>
      <c r="AL3065" s="6"/>
      <c r="AM3065" s="6"/>
      <c r="AN3065" s="6"/>
      <c r="AO3065" s="6"/>
      <c r="AP3065" s="6"/>
      <c r="AQ3065" s="6"/>
      <c r="AR3065" s="6"/>
      <c r="AS3065" s="6"/>
      <c r="AT3065" s="6"/>
      <c r="AU3065" s="6"/>
      <c r="AV3065" s="6"/>
      <c r="AW3065" s="6"/>
      <c r="AX3065" s="6"/>
      <c r="AY3065" s="6"/>
    </row>
    <row r="3066" spans="1:51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  <c r="AK3066" s="6"/>
      <c r="AL3066" s="6"/>
      <c r="AM3066" s="6"/>
      <c r="AN3066" s="6"/>
      <c r="AO3066" s="6"/>
      <c r="AP3066" s="6"/>
      <c r="AQ3066" s="6"/>
      <c r="AR3066" s="6"/>
      <c r="AS3066" s="6"/>
      <c r="AT3066" s="6"/>
      <c r="AU3066" s="6"/>
      <c r="AV3066" s="6"/>
      <c r="AW3066" s="6"/>
      <c r="AX3066" s="6"/>
      <c r="AY3066" s="6"/>
    </row>
    <row r="3067" spans="1:51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  <c r="AK3067" s="6"/>
      <c r="AL3067" s="6"/>
      <c r="AM3067" s="6"/>
      <c r="AN3067" s="6"/>
      <c r="AO3067" s="6"/>
      <c r="AP3067" s="6"/>
      <c r="AQ3067" s="6"/>
      <c r="AR3067" s="6"/>
      <c r="AS3067" s="6"/>
      <c r="AT3067" s="6"/>
      <c r="AU3067" s="6"/>
      <c r="AV3067" s="6"/>
      <c r="AW3067" s="6"/>
      <c r="AX3067" s="6"/>
      <c r="AY3067" s="6"/>
    </row>
    <row r="3068" spans="1:51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  <c r="AK3068" s="6"/>
      <c r="AL3068" s="6"/>
      <c r="AM3068" s="6"/>
      <c r="AN3068" s="6"/>
      <c r="AO3068" s="6"/>
      <c r="AP3068" s="6"/>
      <c r="AQ3068" s="6"/>
      <c r="AR3068" s="6"/>
      <c r="AS3068" s="6"/>
      <c r="AT3068" s="6"/>
      <c r="AU3068" s="6"/>
      <c r="AV3068" s="6"/>
      <c r="AW3068" s="6"/>
      <c r="AX3068" s="6"/>
      <c r="AY3068" s="6"/>
    </row>
    <row r="3069" spans="1:51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  <c r="AK3069" s="6"/>
      <c r="AL3069" s="6"/>
      <c r="AM3069" s="6"/>
      <c r="AN3069" s="6"/>
      <c r="AO3069" s="6"/>
      <c r="AP3069" s="6"/>
      <c r="AQ3069" s="6"/>
      <c r="AR3069" s="6"/>
      <c r="AS3069" s="6"/>
      <c r="AT3069" s="6"/>
      <c r="AU3069" s="6"/>
      <c r="AV3069" s="6"/>
      <c r="AW3069" s="6"/>
      <c r="AX3069" s="6"/>
      <c r="AY3069" s="6"/>
    </row>
    <row r="3070" spans="1:51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  <c r="AK3070" s="6"/>
      <c r="AL3070" s="6"/>
      <c r="AM3070" s="6"/>
      <c r="AN3070" s="6"/>
      <c r="AO3070" s="6"/>
      <c r="AP3070" s="6"/>
      <c r="AQ3070" s="6"/>
      <c r="AR3070" s="6"/>
      <c r="AS3070" s="6"/>
      <c r="AT3070" s="6"/>
      <c r="AU3070" s="6"/>
      <c r="AV3070" s="6"/>
      <c r="AW3070" s="6"/>
      <c r="AX3070" s="6"/>
      <c r="AY3070" s="6"/>
    </row>
    <row r="3071" spans="1:51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  <c r="AK3071" s="6"/>
      <c r="AL3071" s="6"/>
      <c r="AM3071" s="6"/>
      <c r="AN3071" s="6"/>
      <c r="AO3071" s="6"/>
      <c r="AP3071" s="6"/>
      <c r="AQ3071" s="6"/>
      <c r="AR3071" s="6"/>
      <c r="AS3071" s="6"/>
      <c r="AT3071" s="6"/>
      <c r="AU3071" s="6"/>
      <c r="AV3071" s="6"/>
      <c r="AW3071" s="6"/>
      <c r="AX3071" s="6"/>
      <c r="AY3071" s="6"/>
    </row>
    <row r="3072" spans="1:51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  <c r="AK3072" s="6"/>
      <c r="AL3072" s="6"/>
      <c r="AM3072" s="6"/>
      <c r="AN3072" s="6"/>
      <c r="AO3072" s="6"/>
      <c r="AP3072" s="6"/>
      <c r="AQ3072" s="6"/>
      <c r="AR3072" s="6"/>
      <c r="AS3072" s="6"/>
      <c r="AT3072" s="6"/>
      <c r="AU3072" s="6"/>
      <c r="AV3072" s="6"/>
      <c r="AW3072" s="6"/>
      <c r="AX3072" s="6"/>
      <c r="AY3072" s="6"/>
    </row>
    <row r="3073" spans="1:51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  <c r="AK3073" s="6"/>
      <c r="AL3073" s="6"/>
      <c r="AM3073" s="6"/>
      <c r="AN3073" s="6"/>
      <c r="AO3073" s="6"/>
      <c r="AP3073" s="6"/>
      <c r="AQ3073" s="6"/>
      <c r="AR3073" s="6"/>
      <c r="AS3073" s="6"/>
      <c r="AT3073" s="6"/>
      <c r="AU3073" s="6"/>
      <c r="AV3073" s="6"/>
      <c r="AW3073" s="6"/>
      <c r="AX3073" s="6"/>
      <c r="AY3073" s="6"/>
    </row>
    <row r="3074" spans="1:51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  <c r="AK3074" s="6"/>
      <c r="AL3074" s="6"/>
      <c r="AM3074" s="6"/>
      <c r="AN3074" s="6"/>
      <c r="AO3074" s="6"/>
      <c r="AP3074" s="6"/>
      <c r="AQ3074" s="6"/>
      <c r="AR3074" s="6"/>
      <c r="AS3074" s="6"/>
      <c r="AT3074" s="6"/>
      <c r="AU3074" s="6"/>
      <c r="AV3074" s="6"/>
      <c r="AW3074" s="6"/>
      <c r="AX3074" s="6"/>
      <c r="AY3074" s="6"/>
    </row>
    <row r="3075" spans="1:51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  <c r="AK3075" s="6"/>
      <c r="AL3075" s="6"/>
      <c r="AM3075" s="6"/>
      <c r="AN3075" s="6"/>
      <c r="AO3075" s="6"/>
      <c r="AP3075" s="6"/>
      <c r="AQ3075" s="6"/>
      <c r="AR3075" s="6"/>
      <c r="AS3075" s="6"/>
      <c r="AT3075" s="6"/>
      <c r="AU3075" s="6"/>
      <c r="AV3075" s="6"/>
      <c r="AW3075" s="6"/>
      <c r="AX3075" s="6"/>
      <c r="AY3075" s="6"/>
    </row>
    <row r="3076" spans="1:51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  <c r="AK3076" s="6"/>
      <c r="AL3076" s="6"/>
      <c r="AM3076" s="6"/>
      <c r="AN3076" s="6"/>
      <c r="AO3076" s="6"/>
      <c r="AP3076" s="6"/>
      <c r="AQ3076" s="6"/>
      <c r="AR3076" s="6"/>
      <c r="AS3076" s="6"/>
      <c r="AT3076" s="6"/>
      <c r="AU3076" s="6"/>
      <c r="AV3076" s="6"/>
      <c r="AW3076" s="6"/>
      <c r="AX3076" s="6"/>
      <c r="AY3076" s="6"/>
    </row>
    <row r="3077" spans="1:51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  <c r="AK3077" s="6"/>
      <c r="AL3077" s="6"/>
      <c r="AM3077" s="6"/>
      <c r="AN3077" s="6"/>
      <c r="AO3077" s="6"/>
      <c r="AP3077" s="6"/>
      <c r="AQ3077" s="6"/>
      <c r="AR3077" s="6"/>
      <c r="AS3077" s="6"/>
      <c r="AT3077" s="6"/>
      <c r="AU3077" s="6"/>
      <c r="AV3077" s="6"/>
      <c r="AW3077" s="6"/>
      <c r="AX3077" s="6"/>
      <c r="AY3077" s="6"/>
    </row>
    <row r="3078" spans="1:51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  <c r="AK3078" s="6"/>
      <c r="AL3078" s="6"/>
      <c r="AM3078" s="6"/>
      <c r="AN3078" s="6"/>
      <c r="AO3078" s="6"/>
      <c r="AP3078" s="6"/>
      <c r="AQ3078" s="6"/>
      <c r="AR3078" s="6"/>
      <c r="AS3078" s="6"/>
      <c r="AT3078" s="6"/>
      <c r="AU3078" s="6"/>
      <c r="AV3078" s="6"/>
      <c r="AW3078" s="6"/>
      <c r="AX3078" s="6"/>
      <c r="AY3078" s="6"/>
    </row>
    <row r="3079" spans="1:51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  <c r="AK3079" s="6"/>
      <c r="AL3079" s="6"/>
      <c r="AM3079" s="6"/>
      <c r="AN3079" s="6"/>
      <c r="AO3079" s="6"/>
      <c r="AP3079" s="6"/>
      <c r="AQ3079" s="6"/>
      <c r="AR3079" s="6"/>
      <c r="AS3079" s="6"/>
      <c r="AT3079" s="6"/>
      <c r="AU3079" s="6"/>
      <c r="AV3079" s="6"/>
      <c r="AW3079" s="6"/>
      <c r="AX3079" s="6"/>
      <c r="AY3079" s="6"/>
    </row>
    <row r="3080" spans="1:51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  <c r="AK3080" s="6"/>
      <c r="AL3080" s="6"/>
      <c r="AM3080" s="6"/>
      <c r="AN3080" s="6"/>
      <c r="AO3080" s="6"/>
      <c r="AP3080" s="6"/>
      <c r="AQ3080" s="6"/>
      <c r="AR3080" s="6"/>
      <c r="AS3080" s="6"/>
      <c r="AT3080" s="6"/>
      <c r="AU3080" s="6"/>
      <c r="AV3080" s="6"/>
      <c r="AW3080" s="6"/>
      <c r="AX3080" s="6"/>
      <c r="AY3080" s="6"/>
    </row>
    <row r="3081" spans="1:51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  <c r="AK3081" s="6"/>
      <c r="AL3081" s="6"/>
      <c r="AM3081" s="6"/>
      <c r="AN3081" s="6"/>
      <c r="AO3081" s="6"/>
      <c r="AP3081" s="6"/>
      <c r="AQ3081" s="6"/>
      <c r="AR3081" s="6"/>
      <c r="AS3081" s="6"/>
      <c r="AT3081" s="6"/>
      <c r="AU3081" s="6"/>
      <c r="AV3081" s="6"/>
      <c r="AW3081" s="6"/>
      <c r="AX3081" s="6"/>
      <c r="AY3081" s="6"/>
    </row>
    <row r="3082" spans="1:51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  <c r="AK3082" s="6"/>
      <c r="AL3082" s="6"/>
      <c r="AM3082" s="6"/>
      <c r="AN3082" s="6"/>
      <c r="AO3082" s="6"/>
      <c r="AP3082" s="6"/>
      <c r="AQ3082" s="6"/>
      <c r="AR3082" s="6"/>
      <c r="AS3082" s="6"/>
      <c r="AT3082" s="6"/>
      <c r="AU3082" s="6"/>
      <c r="AV3082" s="6"/>
      <c r="AW3082" s="6"/>
      <c r="AX3082" s="6"/>
      <c r="AY3082" s="6"/>
    </row>
    <row r="3083" spans="1:51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  <c r="AK3083" s="6"/>
      <c r="AL3083" s="6"/>
      <c r="AM3083" s="6"/>
      <c r="AN3083" s="6"/>
      <c r="AO3083" s="6"/>
      <c r="AP3083" s="6"/>
      <c r="AQ3083" s="6"/>
      <c r="AR3083" s="6"/>
      <c r="AS3083" s="6"/>
      <c r="AT3083" s="6"/>
      <c r="AU3083" s="6"/>
      <c r="AV3083" s="6"/>
      <c r="AW3083" s="6"/>
      <c r="AX3083" s="6"/>
      <c r="AY3083" s="6"/>
    </row>
    <row r="3084" spans="1:51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6"/>
      <c r="AM3084" s="6"/>
      <c r="AN3084" s="6"/>
      <c r="AO3084" s="6"/>
      <c r="AP3084" s="6"/>
      <c r="AQ3084" s="6"/>
      <c r="AR3084" s="6"/>
      <c r="AS3084" s="6"/>
      <c r="AT3084" s="6"/>
      <c r="AU3084" s="6"/>
      <c r="AV3084" s="6"/>
      <c r="AW3084" s="6"/>
      <c r="AX3084" s="6"/>
      <c r="AY3084" s="6"/>
    </row>
    <row r="3085" spans="1:51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6"/>
      <c r="AM3085" s="6"/>
      <c r="AN3085" s="6"/>
      <c r="AO3085" s="6"/>
      <c r="AP3085" s="6"/>
      <c r="AQ3085" s="6"/>
      <c r="AR3085" s="6"/>
      <c r="AS3085" s="6"/>
      <c r="AT3085" s="6"/>
      <c r="AU3085" s="6"/>
      <c r="AV3085" s="6"/>
      <c r="AW3085" s="6"/>
      <c r="AX3085" s="6"/>
      <c r="AY3085" s="6"/>
    </row>
    <row r="3086" spans="1:51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  <c r="AK3086" s="6"/>
      <c r="AL3086" s="6"/>
      <c r="AM3086" s="6"/>
      <c r="AN3086" s="6"/>
      <c r="AO3086" s="6"/>
      <c r="AP3086" s="6"/>
      <c r="AQ3086" s="6"/>
      <c r="AR3086" s="6"/>
      <c r="AS3086" s="6"/>
      <c r="AT3086" s="6"/>
      <c r="AU3086" s="6"/>
      <c r="AV3086" s="6"/>
      <c r="AW3086" s="6"/>
      <c r="AX3086" s="6"/>
      <c r="AY3086" s="6"/>
    </row>
    <row r="3087" spans="1:51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  <c r="AK3087" s="6"/>
      <c r="AL3087" s="6"/>
      <c r="AM3087" s="6"/>
      <c r="AN3087" s="6"/>
      <c r="AO3087" s="6"/>
      <c r="AP3087" s="6"/>
      <c r="AQ3087" s="6"/>
      <c r="AR3087" s="6"/>
      <c r="AS3087" s="6"/>
      <c r="AT3087" s="6"/>
      <c r="AU3087" s="6"/>
      <c r="AV3087" s="6"/>
      <c r="AW3087" s="6"/>
      <c r="AX3087" s="6"/>
      <c r="AY3087" s="6"/>
    </row>
    <row r="3088" spans="1:51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  <c r="AK3088" s="6"/>
      <c r="AL3088" s="6"/>
      <c r="AM3088" s="6"/>
      <c r="AN3088" s="6"/>
      <c r="AO3088" s="6"/>
      <c r="AP3088" s="6"/>
      <c r="AQ3088" s="6"/>
      <c r="AR3088" s="6"/>
      <c r="AS3088" s="6"/>
      <c r="AT3088" s="6"/>
      <c r="AU3088" s="6"/>
      <c r="AV3088" s="6"/>
      <c r="AW3088" s="6"/>
      <c r="AX3088" s="6"/>
      <c r="AY3088" s="6"/>
    </row>
    <row r="3089" spans="1:51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</row>
    <row r="3090" spans="1:51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</row>
    <row r="3091" spans="1:51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  <c r="AK3091" s="6"/>
      <c r="AL3091" s="6"/>
      <c r="AM3091" s="6"/>
      <c r="AN3091" s="6"/>
      <c r="AO3091" s="6"/>
      <c r="AP3091" s="6"/>
      <c r="AQ3091" s="6"/>
      <c r="AR3091" s="6"/>
      <c r="AS3091" s="6"/>
      <c r="AT3091" s="6"/>
      <c r="AU3091" s="6"/>
      <c r="AV3091" s="6"/>
      <c r="AW3091" s="6"/>
      <c r="AX3091" s="6"/>
      <c r="AY3091" s="6"/>
    </row>
    <row r="3092" spans="1:51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  <c r="AK3092" s="6"/>
      <c r="AL3092" s="6"/>
      <c r="AM3092" s="6"/>
      <c r="AN3092" s="6"/>
      <c r="AO3092" s="6"/>
      <c r="AP3092" s="6"/>
      <c r="AQ3092" s="6"/>
      <c r="AR3092" s="6"/>
      <c r="AS3092" s="6"/>
      <c r="AT3092" s="6"/>
      <c r="AU3092" s="6"/>
      <c r="AV3092" s="6"/>
      <c r="AW3092" s="6"/>
      <c r="AX3092" s="6"/>
      <c r="AY3092" s="6"/>
    </row>
    <row r="3093" spans="1:51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  <c r="AK3093" s="6"/>
      <c r="AL3093" s="6"/>
      <c r="AM3093" s="6"/>
      <c r="AN3093" s="6"/>
      <c r="AO3093" s="6"/>
      <c r="AP3093" s="6"/>
      <c r="AQ3093" s="6"/>
      <c r="AR3093" s="6"/>
      <c r="AS3093" s="6"/>
      <c r="AT3093" s="6"/>
      <c r="AU3093" s="6"/>
      <c r="AV3093" s="6"/>
      <c r="AW3093" s="6"/>
      <c r="AX3093" s="6"/>
      <c r="AY3093" s="6"/>
    </row>
    <row r="3094" spans="1:51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  <c r="AK3094" s="6"/>
      <c r="AL3094" s="6"/>
      <c r="AM3094" s="6"/>
      <c r="AN3094" s="6"/>
      <c r="AO3094" s="6"/>
      <c r="AP3094" s="6"/>
      <c r="AQ3094" s="6"/>
      <c r="AR3094" s="6"/>
      <c r="AS3094" s="6"/>
      <c r="AT3094" s="6"/>
      <c r="AU3094" s="6"/>
      <c r="AV3094" s="6"/>
      <c r="AW3094" s="6"/>
      <c r="AX3094" s="6"/>
      <c r="AY3094" s="6"/>
    </row>
    <row r="3095" spans="1:51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  <c r="AK3095" s="6"/>
      <c r="AL3095" s="6"/>
      <c r="AM3095" s="6"/>
      <c r="AN3095" s="6"/>
      <c r="AO3095" s="6"/>
      <c r="AP3095" s="6"/>
      <c r="AQ3095" s="6"/>
      <c r="AR3095" s="6"/>
      <c r="AS3095" s="6"/>
      <c r="AT3095" s="6"/>
      <c r="AU3095" s="6"/>
      <c r="AV3095" s="6"/>
      <c r="AW3095" s="6"/>
      <c r="AX3095" s="6"/>
      <c r="AY3095" s="6"/>
    </row>
    <row r="3096" spans="1:51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6"/>
      <c r="AM3096" s="6"/>
      <c r="AN3096" s="6"/>
      <c r="AO3096" s="6"/>
      <c r="AP3096" s="6"/>
      <c r="AQ3096" s="6"/>
      <c r="AR3096" s="6"/>
      <c r="AS3096" s="6"/>
      <c r="AT3096" s="6"/>
      <c r="AU3096" s="6"/>
      <c r="AV3096" s="6"/>
      <c r="AW3096" s="6"/>
      <c r="AX3096" s="6"/>
      <c r="AY3096" s="6"/>
    </row>
    <row r="3097" spans="1:51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  <c r="AK3097" s="6"/>
      <c r="AL3097" s="6"/>
      <c r="AM3097" s="6"/>
      <c r="AN3097" s="6"/>
      <c r="AO3097" s="6"/>
      <c r="AP3097" s="6"/>
      <c r="AQ3097" s="6"/>
      <c r="AR3097" s="6"/>
      <c r="AS3097" s="6"/>
      <c r="AT3097" s="6"/>
      <c r="AU3097" s="6"/>
      <c r="AV3097" s="6"/>
      <c r="AW3097" s="6"/>
      <c r="AX3097" s="6"/>
      <c r="AY3097" s="6"/>
    </row>
    <row r="3098" spans="1:51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  <c r="AK3098" s="6"/>
      <c r="AL3098" s="6"/>
      <c r="AM3098" s="6"/>
      <c r="AN3098" s="6"/>
      <c r="AO3098" s="6"/>
      <c r="AP3098" s="6"/>
      <c r="AQ3098" s="6"/>
      <c r="AR3098" s="6"/>
      <c r="AS3098" s="6"/>
      <c r="AT3098" s="6"/>
      <c r="AU3098" s="6"/>
      <c r="AV3098" s="6"/>
      <c r="AW3098" s="6"/>
      <c r="AX3098" s="6"/>
      <c r="AY3098" s="6"/>
    </row>
    <row r="3099" spans="1:51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  <c r="AK3099" s="6"/>
      <c r="AL3099" s="6"/>
      <c r="AM3099" s="6"/>
      <c r="AN3099" s="6"/>
      <c r="AO3099" s="6"/>
      <c r="AP3099" s="6"/>
      <c r="AQ3099" s="6"/>
      <c r="AR3099" s="6"/>
      <c r="AS3099" s="6"/>
      <c r="AT3099" s="6"/>
      <c r="AU3099" s="6"/>
      <c r="AV3099" s="6"/>
      <c r="AW3099" s="6"/>
      <c r="AX3099" s="6"/>
      <c r="AY3099" s="6"/>
    </row>
    <row r="3100" spans="1:51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6"/>
      <c r="AM3100" s="6"/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  <c r="AY3100" s="6"/>
    </row>
    <row r="3101" spans="1:51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  <c r="AK3101" s="6"/>
      <c r="AL3101" s="6"/>
      <c r="AM3101" s="6"/>
      <c r="AN3101" s="6"/>
      <c r="AO3101" s="6"/>
      <c r="AP3101" s="6"/>
      <c r="AQ3101" s="6"/>
      <c r="AR3101" s="6"/>
      <c r="AS3101" s="6"/>
      <c r="AT3101" s="6"/>
      <c r="AU3101" s="6"/>
      <c r="AV3101" s="6"/>
      <c r="AW3101" s="6"/>
      <c r="AX3101" s="6"/>
      <c r="AY3101" s="6"/>
    </row>
    <row r="3102" spans="1:51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  <c r="AK3102" s="6"/>
      <c r="AL3102" s="6"/>
      <c r="AM3102" s="6"/>
      <c r="AN3102" s="6"/>
      <c r="AO3102" s="6"/>
      <c r="AP3102" s="6"/>
      <c r="AQ3102" s="6"/>
      <c r="AR3102" s="6"/>
      <c r="AS3102" s="6"/>
      <c r="AT3102" s="6"/>
      <c r="AU3102" s="6"/>
      <c r="AV3102" s="6"/>
      <c r="AW3102" s="6"/>
      <c r="AX3102" s="6"/>
      <c r="AY3102" s="6"/>
    </row>
    <row r="3103" spans="1:51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  <c r="AK3103" s="6"/>
      <c r="AL3103" s="6"/>
      <c r="AM3103" s="6"/>
      <c r="AN3103" s="6"/>
      <c r="AO3103" s="6"/>
      <c r="AP3103" s="6"/>
      <c r="AQ3103" s="6"/>
      <c r="AR3103" s="6"/>
      <c r="AS3103" s="6"/>
      <c r="AT3103" s="6"/>
      <c r="AU3103" s="6"/>
      <c r="AV3103" s="6"/>
      <c r="AW3103" s="6"/>
      <c r="AX3103" s="6"/>
      <c r="AY3103" s="6"/>
    </row>
    <row r="3104" spans="1:51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  <c r="AK3104" s="6"/>
      <c r="AL3104" s="6"/>
      <c r="AM3104" s="6"/>
      <c r="AN3104" s="6"/>
      <c r="AO3104" s="6"/>
      <c r="AP3104" s="6"/>
      <c r="AQ3104" s="6"/>
      <c r="AR3104" s="6"/>
      <c r="AS3104" s="6"/>
      <c r="AT3104" s="6"/>
      <c r="AU3104" s="6"/>
      <c r="AV3104" s="6"/>
      <c r="AW3104" s="6"/>
      <c r="AX3104" s="6"/>
      <c r="AY3104" s="6"/>
    </row>
    <row r="3105" spans="1:51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  <c r="AK3105" s="6"/>
      <c r="AL3105" s="6"/>
      <c r="AM3105" s="6"/>
      <c r="AN3105" s="6"/>
      <c r="AO3105" s="6"/>
      <c r="AP3105" s="6"/>
      <c r="AQ3105" s="6"/>
      <c r="AR3105" s="6"/>
      <c r="AS3105" s="6"/>
      <c r="AT3105" s="6"/>
      <c r="AU3105" s="6"/>
      <c r="AV3105" s="6"/>
      <c r="AW3105" s="6"/>
      <c r="AX3105" s="6"/>
      <c r="AY3105" s="6"/>
    </row>
    <row r="3106" spans="1:51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6"/>
      <c r="AM3106" s="6"/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  <c r="AY3106" s="6"/>
    </row>
    <row r="3107" spans="1:51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6"/>
      <c r="AM3107" s="6"/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  <c r="AY3107" s="6"/>
    </row>
    <row r="3108" spans="1:51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  <c r="AK3108" s="6"/>
      <c r="AL3108" s="6"/>
      <c r="AM3108" s="6"/>
      <c r="AN3108" s="6"/>
      <c r="AO3108" s="6"/>
      <c r="AP3108" s="6"/>
      <c r="AQ3108" s="6"/>
      <c r="AR3108" s="6"/>
      <c r="AS3108" s="6"/>
      <c r="AT3108" s="6"/>
      <c r="AU3108" s="6"/>
      <c r="AV3108" s="6"/>
      <c r="AW3108" s="6"/>
      <c r="AX3108" s="6"/>
      <c r="AY3108" s="6"/>
    </row>
    <row r="3109" spans="1:51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  <c r="AK3109" s="6"/>
      <c r="AL3109" s="6"/>
      <c r="AM3109" s="6"/>
      <c r="AN3109" s="6"/>
      <c r="AO3109" s="6"/>
      <c r="AP3109" s="6"/>
      <c r="AQ3109" s="6"/>
      <c r="AR3109" s="6"/>
      <c r="AS3109" s="6"/>
      <c r="AT3109" s="6"/>
      <c r="AU3109" s="6"/>
      <c r="AV3109" s="6"/>
      <c r="AW3109" s="6"/>
      <c r="AX3109" s="6"/>
      <c r="AY3109" s="6"/>
    </row>
    <row r="3110" spans="1:51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  <c r="AK3110" s="6"/>
      <c r="AL3110" s="6"/>
      <c r="AM3110" s="6"/>
      <c r="AN3110" s="6"/>
      <c r="AO3110" s="6"/>
      <c r="AP3110" s="6"/>
      <c r="AQ3110" s="6"/>
      <c r="AR3110" s="6"/>
      <c r="AS3110" s="6"/>
      <c r="AT3110" s="6"/>
      <c r="AU3110" s="6"/>
      <c r="AV3110" s="6"/>
      <c r="AW3110" s="6"/>
      <c r="AX3110" s="6"/>
      <c r="AY3110" s="6"/>
    </row>
    <row r="3111" spans="1:51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6"/>
      <c r="AM3111" s="6"/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  <c r="AY3111" s="6"/>
    </row>
    <row r="3112" spans="1:51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6"/>
      <c r="AM3112" s="6"/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  <c r="AY3112" s="6"/>
    </row>
    <row r="3113" spans="1:51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  <c r="AK3113" s="6"/>
      <c r="AL3113" s="6"/>
      <c r="AM3113" s="6"/>
      <c r="AN3113" s="6"/>
      <c r="AO3113" s="6"/>
      <c r="AP3113" s="6"/>
      <c r="AQ3113" s="6"/>
      <c r="AR3113" s="6"/>
      <c r="AS3113" s="6"/>
      <c r="AT3113" s="6"/>
      <c r="AU3113" s="6"/>
      <c r="AV3113" s="6"/>
      <c r="AW3113" s="6"/>
      <c r="AX3113" s="6"/>
      <c r="AY3113" s="6"/>
    </row>
    <row r="3114" spans="1:51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  <c r="AK3114" s="6"/>
      <c r="AL3114" s="6"/>
      <c r="AM3114" s="6"/>
      <c r="AN3114" s="6"/>
      <c r="AO3114" s="6"/>
      <c r="AP3114" s="6"/>
      <c r="AQ3114" s="6"/>
      <c r="AR3114" s="6"/>
      <c r="AS3114" s="6"/>
      <c r="AT3114" s="6"/>
      <c r="AU3114" s="6"/>
      <c r="AV3114" s="6"/>
      <c r="AW3114" s="6"/>
      <c r="AX3114" s="6"/>
      <c r="AY3114" s="6"/>
    </row>
    <row r="3115" spans="1:51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6"/>
      <c r="AM3115" s="6"/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  <c r="AY3115" s="6"/>
    </row>
    <row r="3116" spans="1:51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6"/>
      <c r="AM3116" s="6"/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  <c r="AY3116" s="6"/>
    </row>
    <row r="3117" spans="1:51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  <c r="AK3117" s="6"/>
      <c r="AL3117" s="6"/>
      <c r="AM3117" s="6"/>
      <c r="AN3117" s="6"/>
      <c r="AO3117" s="6"/>
      <c r="AP3117" s="6"/>
      <c r="AQ3117" s="6"/>
      <c r="AR3117" s="6"/>
      <c r="AS3117" s="6"/>
      <c r="AT3117" s="6"/>
      <c r="AU3117" s="6"/>
      <c r="AV3117" s="6"/>
      <c r="AW3117" s="6"/>
      <c r="AX3117" s="6"/>
      <c r="AY3117" s="6"/>
    </row>
    <row r="3118" spans="1:51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  <c r="AK3118" s="6"/>
      <c r="AL3118" s="6"/>
      <c r="AM3118" s="6"/>
      <c r="AN3118" s="6"/>
      <c r="AO3118" s="6"/>
      <c r="AP3118" s="6"/>
      <c r="AQ3118" s="6"/>
      <c r="AR3118" s="6"/>
      <c r="AS3118" s="6"/>
      <c r="AT3118" s="6"/>
      <c r="AU3118" s="6"/>
      <c r="AV3118" s="6"/>
      <c r="AW3118" s="6"/>
      <c r="AX3118" s="6"/>
      <c r="AY3118" s="6"/>
    </row>
    <row r="3119" spans="1:51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  <c r="AK3119" s="6"/>
      <c r="AL3119" s="6"/>
      <c r="AM3119" s="6"/>
      <c r="AN3119" s="6"/>
      <c r="AO3119" s="6"/>
      <c r="AP3119" s="6"/>
      <c r="AQ3119" s="6"/>
      <c r="AR3119" s="6"/>
      <c r="AS3119" s="6"/>
      <c r="AT3119" s="6"/>
      <c r="AU3119" s="6"/>
      <c r="AV3119" s="6"/>
      <c r="AW3119" s="6"/>
      <c r="AX3119" s="6"/>
      <c r="AY3119" s="6"/>
    </row>
    <row r="3120" spans="1:51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  <c r="AY3120" s="6"/>
    </row>
    <row r="3121" spans="1:51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</row>
    <row r="3122" spans="1:51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  <c r="AK3122" s="6"/>
      <c r="AL3122" s="6"/>
      <c r="AM3122" s="6"/>
      <c r="AN3122" s="6"/>
      <c r="AO3122" s="6"/>
      <c r="AP3122" s="6"/>
      <c r="AQ3122" s="6"/>
      <c r="AR3122" s="6"/>
      <c r="AS3122" s="6"/>
      <c r="AT3122" s="6"/>
      <c r="AU3122" s="6"/>
      <c r="AV3122" s="6"/>
      <c r="AW3122" s="6"/>
      <c r="AX3122" s="6"/>
      <c r="AY3122" s="6"/>
    </row>
    <row r="3123" spans="1:51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  <c r="AK3123" s="6"/>
      <c r="AL3123" s="6"/>
      <c r="AM3123" s="6"/>
      <c r="AN3123" s="6"/>
      <c r="AO3123" s="6"/>
      <c r="AP3123" s="6"/>
      <c r="AQ3123" s="6"/>
      <c r="AR3123" s="6"/>
      <c r="AS3123" s="6"/>
      <c r="AT3123" s="6"/>
      <c r="AU3123" s="6"/>
      <c r="AV3123" s="6"/>
      <c r="AW3123" s="6"/>
      <c r="AX3123" s="6"/>
      <c r="AY3123" s="6"/>
    </row>
    <row r="3124" spans="1:51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  <c r="AK3124" s="6"/>
      <c r="AL3124" s="6"/>
      <c r="AM3124" s="6"/>
      <c r="AN3124" s="6"/>
      <c r="AO3124" s="6"/>
      <c r="AP3124" s="6"/>
      <c r="AQ3124" s="6"/>
      <c r="AR3124" s="6"/>
      <c r="AS3124" s="6"/>
      <c r="AT3124" s="6"/>
      <c r="AU3124" s="6"/>
      <c r="AV3124" s="6"/>
      <c r="AW3124" s="6"/>
      <c r="AX3124" s="6"/>
      <c r="AY3124" s="6"/>
    </row>
    <row r="3125" spans="1:51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  <c r="AM3125" s="6"/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  <c r="AY3125" s="6"/>
    </row>
    <row r="3126" spans="1:51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  <c r="AM3126" s="6"/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  <c r="AY3126" s="6"/>
    </row>
    <row r="3127" spans="1:51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  <c r="AK3127" s="6"/>
      <c r="AL3127" s="6"/>
      <c r="AM3127" s="6"/>
      <c r="AN3127" s="6"/>
      <c r="AO3127" s="6"/>
      <c r="AP3127" s="6"/>
      <c r="AQ3127" s="6"/>
      <c r="AR3127" s="6"/>
      <c r="AS3127" s="6"/>
      <c r="AT3127" s="6"/>
      <c r="AU3127" s="6"/>
      <c r="AV3127" s="6"/>
      <c r="AW3127" s="6"/>
      <c r="AX3127" s="6"/>
      <c r="AY3127" s="6"/>
    </row>
    <row r="3128" spans="1:51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  <c r="AK3128" s="6"/>
      <c r="AL3128" s="6"/>
      <c r="AM3128" s="6"/>
      <c r="AN3128" s="6"/>
      <c r="AO3128" s="6"/>
      <c r="AP3128" s="6"/>
      <c r="AQ3128" s="6"/>
      <c r="AR3128" s="6"/>
      <c r="AS3128" s="6"/>
      <c r="AT3128" s="6"/>
      <c r="AU3128" s="6"/>
      <c r="AV3128" s="6"/>
      <c r="AW3128" s="6"/>
      <c r="AX3128" s="6"/>
      <c r="AY3128" s="6"/>
    </row>
    <row r="3129" spans="1:51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  <c r="AK3129" s="6"/>
      <c r="AL3129" s="6"/>
      <c r="AM3129" s="6"/>
      <c r="AN3129" s="6"/>
      <c r="AO3129" s="6"/>
      <c r="AP3129" s="6"/>
      <c r="AQ3129" s="6"/>
      <c r="AR3129" s="6"/>
      <c r="AS3129" s="6"/>
      <c r="AT3129" s="6"/>
      <c r="AU3129" s="6"/>
      <c r="AV3129" s="6"/>
      <c r="AW3129" s="6"/>
      <c r="AX3129" s="6"/>
      <c r="AY3129" s="6"/>
    </row>
    <row r="3130" spans="1:51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  <c r="AK3130" s="6"/>
      <c r="AL3130" s="6"/>
      <c r="AM3130" s="6"/>
      <c r="AN3130" s="6"/>
      <c r="AO3130" s="6"/>
      <c r="AP3130" s="6"/>
      <c r="AQ3130" s="6"/>
      <c r="AR3130" s="6"/>
      <c r="AS3130" s="6"/>
      <c r="AT3130" s="6"/>
      <c r="AU3130" s="6"/>
      <c r="AV3130" s="6"/>
      <c r="AW3130" s="6"/>
      <c r="AX3130" s="6"/>
      <c r="AY3130" s="6"/>
    </row>
    <row r="3131" spans="1:51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  <c r="AK3131" s="6"/>
      <c r="AL3131" s="6"/>
      <c r="AM3131" s="6"/>
      <c r="AN3131" s="6"/>
      <c r="AO3131" s="6"/>
      <c r="AP3131" s="6"/>
      <c r="AQ3131" s="6"/>
      <c r="AR3131" s="6"/>
      <c r="AS3131" s="6"/>
      <c r="AT3131" s="6"/>
      <c r="AU3131" s="6"/>
      <c r="AV3131" s="6"/>
      <c r="AW3131" s="6"/>
      <c r="AX3131" s="6"/>
      <c r="AY3131" s="6"/>
    </row>
    <row r="3132" spans="1:51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  <c r="AK3132" s="6"/>
      <c r="AL3132" s="6"/>
      <c r="AM3132" s="6"/>
      <c r="AN3132" s="6"/>
      <c r="AO3132" s="6"/>
      <c r="AP3132" s="6"/>
      <c r="AQ3132" s="6"/>
      <c r="AR3132" s="6"/>
      <c r="AS3132" s="6"/>
      <c r="AT3132" s="6"/>
      <c r="AU3132" s="6"/>
      <c r="AV3132" s="6"/>
      <c r="AW3132" s="6"/>
      <c r="AX3132" s="6"/>
      <c r="AY3132" s="6"/>
    </row>
    <row r="3133" spans="1:51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  <c r="AK3133" s="6"/>
      <c r="AL3133" s="6"/>
      <c r="AM3133" s="6"/>
      <c r="AN3133" s="6"/>
      <c r="AO3133" s="6"/>
      <c r="AP3133" s="6"/>
      <c r="AQ3133" s="6"/>
      <c r="AR3133" s="6"/>
      <c r="AS3133" s="6"/>
      <c r="AT3133" s="6"/>
      <c r="AU3133" s="6"/>
      <c r="AV3133" s="6"/>
      <c r="AW3133" s="6"/>
      <c r="AX3133" s="6"/>
      <c r="AY3133" s="6"/>
    </row>
    <row r="3134" spans="1:51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  <c r="AK3134" s="6"/>
      <c r="AL3134" s="6"/>
      <c r="AM3134" s="6"/>
      <c r="AN3134" s="6"/>
      <c r="AO3134" s="6"/>
      <c r="AP3134" s="6"/>
      <c r="AQ3134" s="6"/>
      <c r="AR3134" s="6"/>
      <c r="AS3134" s="6"/>
      <c r="AT3134" s="6"/>
      <c r="AU3134" s="6"/>
      <c r="AV3134" s="6"/>
      <c r="AW3134" s="6"/>
      <c r="AX3134" s="6"/>
      <c r="AY3134" s="6"/>
    </row>
    <row r="3135" spans="1:51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  <c r="AK3135" s="6"/>
      <c r="AL3135" s="6"/>
      <c r="AM3135" s="6"/>
      <c r="AN3135" s="6"/>
      <c r="AO3135" s="6"/>
      <c r="AP3135" s="6"/>
      <c r="AQ3135" s="6"/>
      <c r="AR3135" s="6"/>
      <c r="AS3135" s="6"/>
      <c r="AT3135" s="6"/>
      <c r="AU3135" s="6"/>
      <c r="AV3135" s="6"/>
      <c r="AW3135" s="6"/>
      <c r="AX3135" s="6"/>
      <c r="AY3135" s="6"/>
    </row>
    <row r="3136" spans="1:51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  <c r="AK3136" s="6"/>
      <c r="AL3136" s="6"/>
      <c r="AM3136" s="6"/>
      <c r="AN3136" s="6"/>
      <c r="AO3136" s="6"/>
      <c r="AP3136" s="6"/>
      <c r="AQ3136" s="6"/>
      <c r="AR3136" s="6"/>
      <c r="AS3136" s="6"/>
      <c r="AT3136" s="6"/>
      <c r="AU3136" s="6"/>
      <c r="AV3136" s="6"/>
      <c r="AW3136" s="6"/>
      <c r="AX3136" s="6"/>
      <c r="AY3136" s="6"/>
    </row>
    <row r="3137" spans="1:51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6"/>
      <c r="AM3137" s="6"/>
      <c r="AN3137" s="6"/>
      <c r="AO3137" s="6"/>
      <c r="AP3137" s="6"/>
      <c r="AQ3137" s="6"/>
      <c r="AR3137" s="6"/>
      <c r="AS3137" s="6"/>
      <c r="AT3137" s="6"/>
      <c r="AU3137" s="6"/>
      <c r="AV3137" s="6"/>
      <c r="AW3137" s="6"/>
      <c r="AX3137" s="6"/>
      <c r="AY3137" s="6"/>
    </row>
    <row r="3138" spans="1:51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6"/>
      <c r="AM3138" s="6"/>
      <c r="AN3138" s="6"/>
      <c r="AO3138" s="6"/>
      <c r="AP3138" s="6"/>
      <c r="AQ3138" s="6"/>
      <c r="AR3138" s="6"/>
      <c r="AS3138" s="6"/>
      <c r="AT3138" s="6"/>
      <c r="AU3138" s="6"/>
      <c r="AV3138" s="6"/>
      <c r="AW3138" s="6"/>
      <c r="AX3138" s="6"/>
      <c r="AY3138" s="6"/>
    </row>
    <row r="3139" spans="1:51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  <c r="AK3139" s="6"/>
      <c r="AL3139" s="6"/>
      <c r="AM3139" s="6"/>
      <c r="AN3139" s="6"/>
      <c r="AO3139" s="6"/>
      <c r="AP3139" s="6"/>
      <c r="AQ3139" s="6"/>
      <c r="AR3139" s="6"/>
      <c r="AS3139" s="6"/>
      <c r="AT3139" s="6"/>
      <c r="AU3139" s="6"/>
      <c r="AV3139" s="6"/>
      <c r="AW3139" s="6"/>
      <c r="AX3139" s="6"/>
      <c r="AY3139" s="6"/>
    </row>
    <row r="3140" spans="1:51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  <c r="AK3140" s="6"/>
      <c r="AL3140" s="6"/>
      <c r="AM3140" s="6"/>
      <c r="AN3140" s="6"/>
      <c r="AO3140" s="6"/>
      <c r="AP3140" s="6"/>
      <c r="AQ3140" s="6"/>
      <c r="AR3140" s="6"/>
      <c r="AS3140" s="6"/>
      <c r="AT3140" s="6"/>
      <c r="AU3140" s="6"/>
      <c r="AV3140" s="6"/>
      <c r="AW3140" s="6"/>
      <c r="AX3140" s="6"/>
      <c r="AY3140" s="6"/>
    </row>
    <row r="3141" spans="1:51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  <c r="AK3141" s="6"/>
      <c r="AL3141" s="6"/>
      <c r="AM3141" s="6"/>
      <c r="AN3141" s="6"/>
      <c r="AO3141" s="6"/>
      <c r="AP3141" s="6"/>
      <c r="AQ3141" s="6"/>
      <c r="AR3141" s="6"/>
      <c r="AS3141" s="6"/>
      <c r="AT3141" s="6"/>
      <c r="AU3141" s="6"/>
      <c r="AV3141" s="6"/>
      <c r="AW3141" s="6"/>
      <c r="AX3141" s="6"/>
      <c r="AY3141" s="6"/>
    </row>
    <row r="3142" spans="1:51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  <c r="AK3142" s="6"/>
      <c r="AL3142" s="6"/>
      <c r="AM3142" s="6"/>
      <c r="AN3142" s="6"/>
      <c r="AO3142" s="6"/>
      <c r="AP3142" s="6"/>
      <c r="AQ3142" s="6"/>
      <c r="AR3142" s="6"/>
      <c r="AS3142" s="6"/>
      <c r="AT3142" s="6"/>
      <c r="AU3142" s="6"/>
      <c r="AV3142" s="6"/>
      <c r="AW3142" s="6"/>
      <c r="AX3142" s="6"/>
      <c r="AY3142" s="6"/>
    </row>
    <row r="3143" spans="1:51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  <c r="AK3143" s="6"/>
      <c r="AL3143" s="6"/>
      <c r="AM3143" s="6"/>
      <c r="AN3143" s="6"/>
      <c r="AO3143" s="6"/>
      <c r="AP3143" s="6"/>
      <c r="AQ3143" s="6"/>
      <c r="AR3143" s="6"/>
      <c r="AS3143" s="6"/>
      <c r="AT3143" s="6"/>
      <c r="AU3143" s="6"/>
      <c r="AV3143" s="6"/>
      <c r="AW3143" s="6"/>
      <c r="AX3143" s="6"/>
      <c r="AY3143" s="6"/>
    </row>
    <row r="3144" spans="1:51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  <c r="AK3144" s="6"/>
      <c r="AL3144" s="6"/>
      <c r="AM3144" s="6"/>
      <c r="AN3144" s="6"/>
      <c r="AO3144" s="6"/>
      <c r="AP3144" s="6"/>
      <c r="AQ3144" s="6"/>
      <c r="AR3144" s="6"/>
      <c r="AS3144" s="6"/>
      <c r="AT3144" s="6"/>
      <c r="AU3144" s="6"/>
      <c r="AV3144" s="6"/>
      <c r="AW3144" s="6"/>
      <c r="AX3144" s="6"/>
      <c r="AY3144" s="6"/>
    </row>
    <row r="3145" spans="1:51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  <c r="AK3145" s="6"/>
      <c r="AL3145" s="6"/>
      <c r="AM3145" s="6"/>
      <c r="AN3145" s="6"/>
      <c r="AO3145" s="6"/>
      <c r="AP3145" s="6"/>
      <c r="AQ3145" s="6"/>
      <c r="AR3145" s="6"/>
      <c r="AS3145" s="6"/>
      <c r="AT3145" s="6"/>
      <c r="AU3145" s="6"/>
      <c r="AV3145" s="6"/>
      <c r="AW3145" s="6"/>
      <c r="AX3145" s="6"/>
      <c r="AY3145" s="6"/>
    </row>
    <row r="3146" spans="1:51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  <c r="AK3146" s="6"/>
      <c r="AL3146" s="6"/>
      <c r="AM3146" s="6"/>
      <c r="AN3146" s="6"/>
      <c r="AO3146" s="6"/>
      <c r="AP3146" s="6"/>
      <c r="AQ3146" s="6"/>
      <c r="AR3146" s="6"/>
      <c r="AS3146" s="6"/>
      <c r="AT3146" s="6"/>
      <c r="AU3146" s="6"/>
      <c r="AV3146" s="6"/>
      <c r="AW3146" s="6"/>
      <c r="AX3146" s="6"/>
      <c r="AY3146" s="6"/>
    </row>
    <row r="3147" spans="1:51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  <c r="AK3147" s="6"/>
      <c r="AL3147" s="6"/>
      <c r="AM3147" s="6"/>
      <c r="AN3147" s="6"/>
      <c r="AO3147" s="6"/>
      <c r="AP3147" s="6"/>
      <c r="AQ3147" s="6"/>
      <c r="AR3147" s="6"/>
      <c r="AS3147" s="6"/>
      <c r="AT3147" s="6"/>
      <c r="AU3147" s="6"/>
      <c r="AV3147" s="6"/>
      <c r="AW3147" s="6"/>
      <c r="AX3147" s="6"/>
      <c r="AY3147" s="6"/>
    </row>
    <row r="3148" spans="1:51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  <c r="AK3148" s="6"/>
      <c r="AL3148" s="6"/>
      <c r="AM3148" s="6"/>
      <c r="AN3148" s="6"/>
      <c r="AO3148" s="6"/>
      <c r="AP3148" s="6"/>
      <c r="AQ3148" s="6"/>
      <c r="AR3148" s="6"/>
      <c r="AS3148" s="6"/>
      <c r="AT3148" s="6"/>
      <c r="AU3148" s="6"/>
      <c r="AV3148" s="6"/>
      <c r="AW3148" s="6"/>
      <c r="AX3148" s="6"/>
      <c r="AY3148" s="6"/>
    </row>
    <row r="3149" spans="1:51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  <c r="AK3149" s="6"/>
      <c r="AL3149" s="6"/>
      <c r="AM3149" s="6"/>
      <c r="AN3149" s="6"/>
      <c r="AO3149" s="6"/>
      <c r="AP3149" s="6"/>
      <c r="AQ3149" s="6"/>
      <c r="AR3149" s="6"/>
      <c r="AS3149" s="6"/>
      <c r="AT3149" s="6"/>
      <c r="AU3149" s="6"/>
      <c r="AV3149" s="6"/>
      <c r="AW3149" s="6"/>
      <c r="AX3149" s="6"/>
      <c r="AY3149" s="6"/>
    </row>
    <row r="3150" spans="1:51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  <c r="AK3150" s="6"/>
      <c r="AL3150" s="6"/>
      <c r="AM3150" s="6"/>
      <c r="AN3150" s="6"/>
      <c r="AO3150" s="6"/>
      <c r="AP3150" s="6"/>
      <c r="AQ3150" s="6"/>
      <c r="AR3150" s="6"/>
      <c r="AS3150" s="6"/>
      <c r="AT3150" s="6"/>
      <c r="AU3150" s="6"/>
      <c r="AV3150" s="6"/>
      <c r="AW3150" s="6"/>
      <c r="AX3150" s="6"/>
      <c r="AY3150" s="6"/>
    </row>
    <row r="3151" spans="1:51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  <c r="AK3151" s="6"/>
      <c r="AL3151" s="6"/>
      <c r="AM3151" s="6"/>
      <c r="AN3151" s="6"/>
      <c r="AO3151" s="6"/>
      <c r="AP3151" s="6"/>
      <c r="AQ3151" s="6"/>
      <c r="AR3151" s="6"/>
      <c r="AS3151" s="6"/>
      <c r="AT3151" s="6"/>
      <c r="AU3151" s="6"/>
      <c r="AV3151" s="6"/>
      <c r="AW3151" s="6"/>
      <c r="AX3151" s="6"/>
      <c r="AY3151" s="6"/>
    </row>
    <row r="3152" spans="1:51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  <c r="AK3152" s="6"/>
      <c r="AL3152" s="6"/>
      <c r="AM3152" s="6"/>
      <c r="AN3152" s="6"/>
      <c r="AO3152" s="6"/>
      <c r="AP3152" s="6"/>
      <c r="AQ3152" s="6"/>
      <c r="AR3152" s="6"/>
      <c r="AS3152" s="6"/>
      <c r="AT3152" s="6"/>
      <c r="AU3152" s="6"/>
      <c r="AV3152" s="6"/>
      <c r="AW3152" s="6"/>
      <c r="AX3152" s="6"/>
      <c r="AY3152" s="6"/>
    </row>
    <row r="3153" spans="1:51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  <c r="AK3153" s="6"/>
      <c r="AL3153" s="6"/>
      <c r="AM3153" s="6"/>
      <c r="AN3153" s="6"/>
      <c r="AO3153" s="6"/>
      <c r="AP3153" s="6"/>
      <c r="AQ3153" s="6"/>
      <c r="AR3153" s="6"/>
      <c r="AS3153" s="6"/>
      <c r="AT3153" s="6"/>
      <c r="AU3153" s="6"/>
      <c r="AV3153" s="6"/>
      <c r="AW3153" s="6"/>
      <c r="AX3153" s="6"/>
      <c r="AY3153" s="6"/>
    </row>
    <row r="3154" spans="1:51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6"/>
      <c r="AM3154" s="6"/>
      <c r="AN3154" s="6"/>
      <c r="AO3154" s="6"/>
      <c r="AP3154" s="6"/>
      <c r="AQ3154" s="6"/>
      <c r="AR3154" s="6"/>
      <c r="AS3154" s="6"/>
      <c r="AT3154" s="6"/>
      <c r="AU3154" s="6"/>
      <c r="AV3154" s="6"/>
      <c r="AW3154" s="6"/>
      <c r="AX3154" s="6"/>
      <c r="AY3154" s="6"/>
    </row>
    <row r="3155" spans="1:51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  <c r="AK3155" s="6"/>
      <c r="AL3155" s="6"/>
      <c r="AM3155" s="6"/>
      <c r="AN3155" s="6"/>
      <c r="AO3155" s="6"/>
      <c r="AP3155" s="6"/>
      <c r="AQ3155" s="6"/>
      <c r="AR3155" s="6"/>
      <c r="AS3155" s="6"/>
      <c r="AT3155" s="6"/>
      <c r="AU3155" s="6"/>
      <c r="AV3155" s="6"/>
      <c r="AW3155" s="6"/>
      <c r="AX3155" s="6"/>
      <c r="AY3155" s="6"/>
    </row>
    <row r="3156" spans="1:51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  <c r="AK3156" s="6"/>
      <c r="AL3156" s="6"/>
      <c r="AM3156" s="6"/>
      <c r="AN3156" s="6"/>
      <c r="AO3156" s="6"/>
      <c r="AP3156" s="6"/>
      <c r="AQ3156" s="6"/>
      <c r="AR3156" s="6"/>
      <c r="AS3156" s="6"/>
      <c r="AT3156" s="6"/>
      <c r="AU3156" s="6"/>
      <c r="AV3156" s="6"/>
      <c r="AW3156" s="6"/>
      <c r="AX3156" s="6"/>
      <c r="AY3156" s="6"/>
    </row>
    <row r="3157" spans="1:51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  <c r="AK3157" s="6"/>
      <c r="AL3157" s="6"/>
      <c r="AM3157" s="6"/>
      <c r="AN3157" s="6"/>
      <c r="AO3157" s="6"/>
      <c r="AP3157" s="6"/>
      <c r="AQ3157" s="6"/>
      <c r="AR3157" s="6"/>
      <c r="AS3157" s="6"/>
      <c r="AT3157" s="6"/>
      <c r="AU3157" s="6"/>
      <c r="AV3157" s="6"/>
      <c r="AW3157" s="6"/>
      <c r="AX3157" s="6"/>
      <c r="AY3157" s="6"/>
    </row>
    <row r="3158" spans="1:51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  <c r="AK3158" s="6"/>
      <c r="AL3158" s="6"/>
      <c r="AM3158" s="6"/>
      <c r="AN3158" s="6"/>
      <c r="AO3158" s="6"/>
      <c r="AP3158" s="6"/>
      <c r="AQ3158" s="6"/>
      <c r="AR3158" s="6"/>
      <c r="AS3158" s="6"/>
      <c r="AT3158" s="6"/>
      <c r="AU3158" s="6"/>
      <c r="AV3158" s="6"/>
      <c r="AW3158" s="6"/>
      <c r="AX3158" s="6"/>
      <c r="AY3158" s="6"/>
    </row>
    <row r="3159" spans="1:51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  <c r="AK3159" s="6"/>
      <c r="AL3159" s="6"/>
      <c r="AM3159" s="6"/>
      <c r="AN3159" s="6"/>
      <c r="AO3159" s="6"/>
      <c r="AP3159" s="6"/>
      <c r="AQ3159" s="6"/>
      <c r="AR3159" s="6"/>
      <c r="AS3159" s="6"/>
      <c r="AT3159" s="6"/>
      <c r="AU3159" s="6"/>
      <c r="AV3159" s="6"/>
      <c r="AW3159" s="6"/>
      <c r="AX3159" s="6"/>
      <c r="AY3159" s="6"/>
    </row>
    <row r="3160" spans="1:51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  <c r="AK3160" s="6"/>
      <c r="AL3160" s="6"/>
      <c r="AM3160" s="6"/>
      <c r="AN3160" s="6"/>
      <c r="AO3160" s="6"/>
      <c r="AP3160" s="6"/>
      <c r="AQ3160" s="6"/>
      <c r="AR3160" s="6"/>
      <c r="AS3160" s="6"/>
      <c r="AT3160" s="6"/>
      <c r="AU3160" s="6"/>
      <c r="AV3160" s="6"/>
      <c r="AW3160" s="6"/>
      <c r="AX3160" s="6"/>
      <c r="AY3160" s="6"/>
    </row>
    <row r="3161" spans="1:51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  <c r="AK3161" s="6"/>
      <c r="AL3161" s="6"/>
      <c r="AM3161" s="6"/>
      <c r="AN3161" s="6"/>
      <c r="AO3161" s="6"/>
      <c r="AP3161" s="6"/>
      <c r="AQ3161" s="6"/>
      <c r="AR3161" s="6"/>
      <c r="AS3161" s="6"/>
      <c r="AT3161" s="6"/>
      <c r="AU3161" s="6"/>
      <c r="AV3161" s="6"/>
      <c r="AW3161" s="6"/>
      <c r="AX3161" s="6"/>
      <c r="AY3161" s="6"/>
    </row>
    <row r="3162" spans="1:51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  <c r="AK3162" s="6"/>
      <c r="AL3162" s="6"/>
      <c r="AM3162" s="6"/>
      <c r="AN3162" s="6"/>
      <c r="AO3162" s="6"/>
      <c r="AP3162" s="6"/>
      <c r="AQ3162" s="6"/>
      <c r="AR3162" s="6"/>
      <c r="AS3162" s="6"/>
      <c r="AT3162" s="6"/>
      <c r="AU3162" s="6"/>
      <c r="AV3162" s="6"/>
      <c r="AW3162" s="6"/>
      <c r="AX3162" s="6"/>
      <c r="AY3162" s="6"/>
    </row>
    <row r="3163" spans="1:51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  <c r="AM3163" s="6"/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  <c r="AY3163" s="6"/>
    </row>
    <row r="3164" spans="1:51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  <c r="AM3164" s="6"/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  <c r="AY3164" s="6"/>
    </row>
    <row r="3165" spans="1:51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  <c r="AK3165" s="6"/>
      <c r="AL3165" s="6"/>
      <c r="AM3165" s="6"/>
      <c r="AN3165" s="6"/>
      <c r="AO3165" s="6"/>
      <c r="AP3165" s="6"/>
      <c r="AQ3165" s="6"/>
      <c r="AR3165" s="6"/>
      <c r="AS3165" s="6"/>
      <c r="AT3165" s="6"/>
      <c r="AU3165" s="6"/>
      <c r="AV3165" s="6"/>
      <c r="AW3165" s="6"/>
      <c r="AX3165" s="6"/>
      <c r="AY3165" s="6"/>
    </row>
    <row r="3166" spans="1:51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  <c r="AK3166" s="6"/>
      <c r="AL3166" s="6"/>
      <c r="AM3166" s="6"/>
      <c r="AN3166" s="6"/>
      <c r="AO3166" s="6"/>
      <c r="AP3166" s="6"/>
      <c r="AQ3166" s="6"/>
      <c r="AR3166" s="6"/>
      <c r="AS3166" s="6"/>
      <c r="AT3166" s="6"/>
      <c r="AU3166" s="6"/>
      <c r="AV3166" s="6"/>
      <c r="AW3166" s="6"/>
      <c r="AX3166" s="6"/>
      <c r="AY3166" s="6"/>
    </row>
    <row r="3167" spans="1:51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  <c r="AK3167" s="6"/>
      <c r="AL3167" s="6"/>
      <c r="AM3167" s="6"/>
      <c r="AN3167" s="6"/>
      <c r="AO3167" s="6"/>
      <c r="AP3167" s="6"/>
      <c r="AQ3167" s="6"/>
      <c r="AR3167" s="6"/>
      <c r="AS3167" s="6"/>
      <c r="AT3167" s="6"/>
      <c r="AU3167" s="6"/>
      <c r="AV3167" s="6"/>
      <c r="AW3167" s="6"/>
      <c r="AX3167" s="6"/>
      <c r="AY3167" s="6"/>
    </row>
    <row r="3168" spans="1:51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  <c r="AM3168" s="6"/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  <c r="AY3168" s="6"/>
    </row>
    <row r="3169" spans="1:51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  <c r="AM3169" s="6"/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  <c r="AY3169" s="6"/>
    </row>
    <row r="3170" spans="1:51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  <c r="AK3170" s="6"/>
      <c r="AL3170" s="6"/>
      <c r="AM3170" s="6"/>
      <c r="AN3170" s="6"/>
      <c r="AO3170" s="6"/>
      <c r="AP3170" s="6"/>
      <c r="AQ3170" s="6"/>
      <c r="AR3170" s="6"/>
      <c r="AS3170" s="6"/>
      <c r="AT3170" s="6"/>
      <c r="AU3170" s="6"/>
      <c r="AV3170" s="6"/>
      <c r="AW3170" s="6"/>
      <c r="AX3170" s="6"/>
      <c r="AY3170" s="6"/>
    </row>
    <row r="3171" spans="1:51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  <c r="AK3171" s="6"/>
      <c r="AL3171" s="6"/>
      <c r="AM3171" s="6"/>
      <c r="AN3171" s="6"/>
      <c r="AO3171" s="6"/>
      <c r="AP3171" s="6"/>
      <c r="AQ3171" s="6"/>
      <c r="AR3171" s="6"/>
      <c r="AS3171" s="6"/>
      <c r="AT3171" s="6"/>
      <c r="AU3171" s="6"/>
      <c r="AV3171" s="6"/>
      <c r="AW3171" s="6"/>
      <c r="AX3171" s="6"/>
      <c r="AY3171" s="6"/>
    </row>
    <row r="3172" spans="1:51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  <c r="AK3172" s="6"/>
      <c r="AL3172" s="6"/>
      <c r="AM3172" s="6"/>
      <c r="AN3172" s="6"/>
      <c r="AO3172" s="6"/>
      <c r="AP3172" s="6"/>
      <c r="AQ3172" s="6"/>
      <c r="AR3172" s="6"/>
      <c r="AS3172" s="6"/>
      <c r="AT3172" s="6"/>
      <c r="AU3172" s="6"/>
      <c r="AV3172" s="6"/>
      <c r="AW3172" s="6"/>
      <c r="AX3172" s="6"/>
      <c r="AY3172" s="6"/>
    </row>
    <row r="3173" spans="1:51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  <c r="AK3173" s="6"/>
      <c r="AL3173" s="6"/>
      <c r="AM3173" s="6"/>
      <c r="AN3173" s="6"/>
      <c r="AO3173" s="6"/>
      <c r="AP3173" s="6"/>
      <c r="AQ3173" s="6"/>
      <c r="AR3173" s="6"/>
      <c r="AS3173" s="6"/>
      <c r="AT3173" s="6"/>
      <c r="AU3173" s="6"/>
      <c r="AV3173" s="6"/>
      <c r="AW3173" s="6"/>
      <c r="AX3173" s="6"/>
      <c r="AY3173" s="6"/>
    </row>
    <row r="3174" spans="1:51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  <c r="AK3174" s="6"/>
      <c r="AL3174" s="6"/>
      <c r="AM3174" s="6"/>
      <c r="AN3174" s="6"/>
      <c r="AO3174" s="6"/>
      <c r="AP3174" s="6"/>
      <c r="AQ3174" s="6"/>
      <c r="AR3174" s="6"/>
      <c r="AS3174" s="6"/>
      <c r="AT3174" s="6"/>
      <c r="AU3174" s="6"/>
      <c r="AV3174" s="6"/>
      <c r="AW3174" s="6"/>
      <c r="AX3174" s="6"/>
      <c r="AY3174" s="6"/>
    </row>
    <row r="3175" spans="1:51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  <c r="AK3175" s="6"/>
      <c r="AL3175" s="6"/>
      <c r="AM3175" s="6"/>
      <c r="AN3175" s="6"/>
      <c r="AO3175" s="6"/>
      <c r="AP3175" s="6"/>
      <c r="AQ3175" s="6"/>
      <c r="AR3175" s="6"/>
      <c r="AS3175" s="6"/>
      <c r="AT3175" s="6"/>
      <c r="AU3175" s="6"/>
      <c r="AV3175" s="6"/>
      <c r="AW3175" s="6"/>
      <c r="AX3175" s="6"/>
      <c r="AY3175" s="6"/>
    </row>
    <row r="3176" spans="1:51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  <c r="AK3176" s="6"/>
      <c r="AL3176" s="6"/>
      <c r="AM3176" s="6"/>
      <c r="AN3176" s="6"/>
      <c r="AO3176" s="6"/>
      <c r="AP3176" s="6"/>
      <c r="AQ3176" s="6"/>
      <c r="AR3176" s="6"/>
      <c r="AS3176" s="6"/>
      <c r="AT3176" s="6"/>
      <c r="AU3176" s="6"/>
      <c r="AV3176" s="6"/>
      <c r="AW3176" s="6"/>
      <c r="AX3176" s="6"/>
      <c r="AY3176" s="6"/>
    </row>
    <row r="3177" spans="1:51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  <c r="AK3177" s="6"/>
      <c r="AL3177" s="6"/>
      <c r="AM3177" s="6"/>
      <c r="AN3177" s="6"/>
      <c r="AO3177" s="6"/>
      <c r="AP3177" s="6"/>
      <c r="AQ3177" s="6"/>
      <c r="AR3177" s="6"/>
      <c r="AS3177" s="6"/>
      <c r="AT3177" s="6"/>
      <c r="AU3177" s="6"/>
      <c r="AV3177" s="6"/>
      <c r="AW3177" s="6"/>
      <c r="AX3177" s="6"/>
      <c r="AY3177" s="6"/>
    </row>
    <row r="3178" spans="1:51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  <c r="AK3178" s="6"/>
      <c r="AL3178" s="6"/>
      <c r="AM3178" s="6"/>
      <c r="AN3178" s="6"/>
      <c r="AO3178" s="6"/>
      <c r="AP3178" s="6"/>
      <c r="AQ3178" s="6"/>
      <c r="AR3178" s="6"/>
      <c r="AS3178" s="6"/>
      <c r="AT3178" s="6"/>
      <c r="AU3178" s="6"/>
      <c r="AV3178" s="6"/>
      <c r="AW3178" s="6"/>
      <c r="AX3178" s="6"/>
      <c r="AY3178" s="6"/>
    </row>
    <row r="3179" spans="1:51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  <c r="AK3179" s="6"/>
      <c r="AL3179" s="6"/>
      <c r="AM3179" s="6"/>
      <c r="AN3179" s="6"/>
      <c r="AO3179" s="6"/>
      <c r="AP3179" s="6"/>
      <c r="AQ3179" s="6"/>
      <c r="AR3179" s="6"/>
      <c r="AS3179" s="6"/>
      <c r="AT3179" s="6"/>
      <c r="AU3179" s="6"/>
      <c r="AV3179" s="6"/>
      <c r="AW3179" s="6"/>
      <c r="AX3179" s="6"/>
      <c r="AY3179" s="6"/>
    </row>
    <row r="3180" spans="1:51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  <c r="AK3180" s="6"/>
      <c r="AL3180" s="6"/>
      <c r="AM3180" s="6"/>
      <c r="AN3180" s="6"/>
      <c r="AO3180" s="6"/>
      <c r="AP3180" s="6"/>
      <c r="AQ3180" s="6"/>
      <c r="AR3180" s="6"/>
      <c r="AS3180" s="6"/>
      <c r="AT3180" s="6"/>
      <c r="AU3180" s="6"/>
      <c r="AV3180" s="6"/>
      <c r="AW3180" s="6"/>
      <c r="AX3180" s="6"/>
      <c r="AY3180" s="6"/>
    </row>
    <row r="3181" spans="1:51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  <c r="AK3181" s="6"/>
      <c r="AL3181" s="6"/>
      <c r="AM3181" s="6"/>
      <c r="AN3181" s="6"/>
      <c r="AO3181" s="6"/>
      <c r="AP3181" s="6"/>
      <c r="AQ3181" s="6"/>
      <c r="AR3181" s="6"/>
      <c r="AS3181" s="6"/>
      <c r="AT3181" s="6"/>
      <c r="AU3181" s="6"/>
      <c r="AV3181" s="6"/>
      <c r="AW3181" s="6"/>
      <c r="AX3181" s="6"/>
      <c r="AY3181" s="6"/>
    </row>
    <row r="3182" spans="1:51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  <c r="AK3182" s="6"/>
      <c r="AL3182" s="6"/>
      <c r="AM3182" s="6"/>
      <c r="AN3182" s="6"/>
      <c r="AO3182" s="6"/>
      <c r="AP3182" s="6"/>
      <c r="AQ3182" s="6"/>
      <c r="AR3182" s="6"/>
      <c r="AS3182" s="6"/>
      <c r="AT3182" s="6"/>
      <c r="AU3182" s="6"/>
      <c r="AV3182" s="6"/>
      <c r="AW3182" s="6"/>
      <c r="AX3182" s="6"/>
      <c r="AY3182" s="6"/>
    </row>
    <row r="3183" spans="1:51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  <c r="AK3183" s="6"/>
      <c r="AL3183" s="6"/>
      <c r="AM3183" s="6"/>
      <c r="AN3183" s="6"/>
      <c r="AO3183" s="6"/>
      <c r="AP3183" s="6"/>
      <c r="AQ3183" s="6"/>
      <c r="AR3183" s="6"/>
      <c r="AS3183" s="6"/>
      <c r="AT3183" s="6"/>
      <c r="AU3183" s="6"/>
      <c r="AV3183" s="6"/>
      <c r="AW3183" s="6"/>
      <c r="AX3183" s="6"/>
      <c r="AY3183" s="6"/>
    </row>
    <row r="3184" spans="1:51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  <c r="AK3184" s="6"/>
      <c r="AL3184" s="6"/>
      <c r="AM3184" s="6"/>
      <c r="AN3184" s="6"/>
      <c r="AO3184" s="6"/>
      <c r="AP3184" s="6"/>
      <c r="AQ3184" s="6"/>
      <c r="AR3184" s="6"/>
      <c r="AS3184" s="6"/>
      <c r="AT3184" s="6"/>
      <c r="AU3184" s="6"/>
      <c r="AV3184" s="6"/>
      <c r="AW3184" s="6"/>
      <c r="AX3184" s="6"/>
      <c r="AY3184" s="6"/>
    </row>
    <row r="3185" spans="1:51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  <c r="AK3185" s="6"/>
      <c r="AL3185" s="6"/>
      <c r="AM3185" s="6"/>
      <c r="AN3185" s="6"/>
      <c r="AO3185" s="6"/>
      <c r="AP3185" s="6"/>
      <c r="AQ3185" s="6"/>
      <c r="AR3185" s="6"/>
      <c r="AS3185" s="6"/>
      <c r="AT3185" s="6"/>
      <c r="AU3185" s="6"/>
      <c r="AV3185" s="6"/>
      <c r="AW3185" s="6"/>
      <c r="AX3185" s="6"/>
      <c r="AY3185" s="6"/>
    </row>
    <row r="3186" spans="1:51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  <c r="AK3186" s="6"/>
      <c r="AL3186" s="6"/>
      <c r="AM3186" s="6"/>
      <c r="AN3186" s="6"/>
      <c r="AO3186" s="6"/>
      <c r="AP3186" s="6"/>
      <c r="AQ3186" s="6"/>
      <c r="AR3186" s="6"/>
      <c r="AS3186" s="6"/>
      <c r="AT3186" s="6"/>
      <c r="AU3186" s="6"/>
      <c r="AV3186" s="6"/>
      <c r="AW3186" s="6"/>
      <c r="AX3186" s="6"/>
      <c r="AY3186" s="6"/>
    </row>
    <row r="3187" spans="1:51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  <c r="AK3187" s="6"/>
      <c r="AL3187" s="6"/>
      <c r="AM3187" s="6"/>
      <c r="AN3187" s="6"/>
      <c r="AO3187" s="6"/>
      <c r="AP3187" s="6"/>
      <c r="AQ3187" s="6"/>
      <c r="AR3187" s="6"/>
      <c r="AS3187" s="6"/>
      <c r="AT3187" s="6"/>
      <c r="AU3187" s="6"/>
      <c r="AV3187" s="6"/>
      <c r="AW3187" s="6"/>
      <c r="AX3187" s="6"/>
      <c r="AY3187" s="6"/>
    </row>
    <row r="3188" spans="1:51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  <c r="AK3188" s="6"/>
      <c r="AL3188" s="6"/>
      <c r="AM3188" s="6"/>
      <c r="AN3188" s="6"/>
      <c r="AO3188" s="6"/>
      <c r="AP3188" s="6"/>
      <c r="AQ3188" s="6"/>
      <c r="AR3188" s="6"/>
      <c r="AS3188" s="6"/>
      <c r="AT3188" s="6"/>
      <c r="AU3188" s="6"/>
      <c r="AV3188" s="6"/>
      <c r="AW3188" s="6"/>
      <c r="AX3188" s="6"/>
      <c r="AY3188" s="6"/>
    </row>
    <row r="3189" spans="1:51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6"/>
      <c r="AM3189" s="6"/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  <c r="AY3189" s="6"/>
    </row>
    <row r="3190" spans="1:51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6"/>
      <c r="AM3190" s="6"/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  <c r="AY3190" s="6"/>
    </row>
    <row r="3191" spans="1:51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  <c r="AK3191" s="6"/>
      <c r="AL3191" s="6"/>
      <c r="AM3191" s="6"/>
      <c r="AN3191" s="6"/>
      <c r="AO3191" s="6"/>
      <c r="AP3191" s="6"/>
      <c r="AQ3191" s="6"/>
      <c r="AR3191" s="6"/>
      <c r="AS3191" s="6"/>
      <c r="AT3191" s="6"/>
      <c r="AU3191" s="6"/>
      <c r="AV3191" s="6"/>
      <c r="AW3191" s="6"/>
      <c r="AX3191" s="6"/>
      <c r="AY3191" s="6"/>
    </row>
    <row r="3192" spans="1:51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  <c r="AK3192" s="6"/>
      <c r="AL3192" s="6"/>
      <c r="AM3192" s="6"/>
      <c r="AN3192" s="6"/>
      <c r="AO3192" s="6"/>
      <c r="AP3192" s="6"/>
      <c r="AQ3192" s="6"/>
      <c r="AR3192" s="6"/>
      <c r="AS3192" s="6"/>
      <c r="AT3192" s="6"/>
      <c r="AU3192" s="6"/>
      <c r="AV3192" s="6"/>
      <c r="AW3192" s="6"/>
      <c r="AX3192" s="6"/>
      <c r="AY3192" s="6"/>
    </row>
    <row r="3193" spans="1:51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  <c r="AK3193" s="6"/>
      <c r="AL3193" s="6"/>
      <c r="AM3193" s="6"/>
      <c r="AN3193" s="6"/>
      <c r="AO3193" s="6"/>
      <c r="AP3193" s="6"/>
      <c r="AQ3193" s="6"/>
      <c r="AR3193" s="6"/>
      <c r="AS3193" s="6"/>
      <c r="AT3193" s="6"/>
      <c r="AU3193" s="6"/>
      <c r="AV3193" s="6"/>
      <c r="AW3193" s="6"/>
      <c r="AX3193" s="6"/>
      <c r="AY3193" s="6"/>
    </row>
    <row r="3194" spans="1:51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6"/>
      <c r="AM3194" s="6"/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  <c r="AY3194" s="6"/>
    </row>
    <row r="3195" spans="1:51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6"/>
      <c r="AM3195" s="6"/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  <c r="AY3195" s="6"/>
    </row>
    <row r="3196" spans="1:51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6"/>
      <c r="AM3196" s="6"/>
      <c r="AN3196" s="6"/>
      <c r="AO3196" s="6"/>
      <c r="AP3196" s="6"/>
      <c r="AQ3196" s="6"/>
      <c r="AR3196" s="6"/>
      <c r="AS3196" s="6"/>
      <c r="AT3196" s="6"/>
      <c r="AU3196" s="6"/>
      <c r="AV3196" s="6"/>
      <c r="AW3196" s="6"/>
      <c r="AX3196" s="6"/>
      <c r="AY3196" s="6"/>
    </row>
    <row r="3197" spans="1:51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  <c r="AK3197" s="6"/>
      <c r="AL3197" s="6"/>
      <c r="AM3197" s="6"/>
      <c r="AN3197" s="6"/>
      <c r="AO3197" s="6"/>
      <c r="AP3197" s="6"/>
      <c r="AQ3197" s="6"/>
      <c r="AR3197" s="6"/>
      <c r="AS3197" s="6"/>
      <c r="AT3197" s="6"/>
      <c r="AU3197" s="6"/>
      <c r="AV3197" s="6"/>
      <c r="AW3197" s="6"/>
      <c r="AX3197" s="6"/>
      <c r="AY3197" s="6"/>
    </row>
    <row r="3198" spans="1:51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  <c r="AK3198" s="6"/>
      <c r="AL3198" s="6"/>
      <c r="AM3198" s="6"/>
      <c r="AN3198" s="6"/>
      <c r="AO3198" s="6"/>
      <c r="AP3198" s="6"/>
      <c r="AQ3198" s="6"/>
      <c r="AR3198" s="6"/>
      <c r="AS3198" s="6"/>
      <c r="AT3198" s="6"/>
      <c r="AU3198" s="6"/>
      <c r="AV3198" s="6"/>
      <c r="AW3198" s="6"/>
      <c r="AX3198" s="6"/>
      <c r="AY3198" s="6"/>
    </row>
    <row r="3199" spans="1:51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  <c r="AK3199" s="6"/>
      <c r="AL3199" s="6"/>
      <c r="AM3199" s="6"/>
      <c r="AN3199" s="6"/>
      <c r="AO3199" s="6"/>
      <c r="AP3199" s="6"/>
      <c r="AQ3199" s="6"/>
      <c r="AR3199" s="6"/>
      <c r="AS3199" s="6"/>
      <c r="AT3199" s="6"/>
      <c r="AU3199" s="6"/>
      <c r="AV3199" s="6"/>
      <c r="AW3199" s="6"/>
      <c r="AX3199" s="6"/>
      <c r="AY3199" s="6"/>
    </row>
    <row r="3200" spans="1:51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6"/>
      <c r="AM3200" s="6"/>
      <c r="AN3200" s="6"/>
      <c r="AO3200" s="6"/>
      <c r="AP3200" s="6"/>
      <c r="AQ3200" s="6"/>
      <c r="AR3200" s="6"/>
      <c r="AS3200" s="6"/>
      <c r="AT3200" s="6"/>
      <c r="AU3200" s="6"/>
      <c r="AV3200" s="6"/>
      <c r="AW3200" s="6"/>
      <c r="AX3200" s="6"/>
      <c r="AY3200" s="6"/>
    </row>
    <row r="3201" spans="1:51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  <c r="AK3201" s="6"/>
      <c r="AL3201" s="6"/>
      <c r="AM3201" s="6"/>
      <c r="AN3201" s="6"/>
      <c r="AO3201" s="6"/>
      <c r="AP3201" s="6"/>
      <c r="AQ3201" s="6"/>
      <c r="AR3201" s="6"/>
      <c r="AS3201" s="6"/>
      <c r="AT3201" s="6"/>
      <c r="AU3201" s="6"/>
      <c r="AV3201" s="6"/>
      <c r="AW3201" s="6"/>
      <c r="AX3201" s="6"/>
      <c r="AY3201" s="6"/>
    </row>
    <row r="3202" spans="1:51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  <c r="AK3202" s="6"/>
      <c r="AL3202" s="6"/>
      <c r="AM3202" s="6"/>
      <c r="AN3202" s="6"/>
      <c r="AO3202" s="6"/>
      <c r="AP3202" s="6"/>
      <c r="AQ3202" s="6"/>
      <c r="AR3202" s="6"/>
      <c r="AS3202" s="6"/>
      <c r="AT3202" s="6"/>
      <c r="AU3202" s="6"/>
      <c r="AV3202" s="6"/>
      <c r="AW3202" s="6"/>
      <c r="AX3202" s="6"/>
      <c r="AY3202" s="6"/>
    </row>
    <row r="3203" spans="1:51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  <c r="AK3203" s="6"/>
      <c r="AL3203" s="6"/>
      <c r="AM3203" s="6"/>
      <c r="AN3203" s="6"/>
      <c r="AO3203" s="6"/>
      <c r="AP3203" s="6"/>
      <c r="AQ3203" s="6"/>
      <c r="AR3203" s="6"/>
      <c r="AS3203" s="6"/>
      <c r="AT3203" s="6"/>
      <c r="AU3203" s="6"/>
      <c r="AV3203" s="6"/>
      <c r="AW3203" s="6"/>
      <c r="AX3203" s="6"/>
      <c r="AY3203" s="6"/>
    </row>
    <row r="3204" spans="1:51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  <c r="AK3204" s="6"/>
      <c r="AL3204" s="6"/>
      <c r="AM3204" s="6"/>
      <c r="AN3204" s="6"/>
      <c r="AO3204" s="6"/>
      <c r="AP3204" s="6"/>
      <c r="AQ3204" s="6"/>
      <c r="AR3204" s="6"/>
      <c r="AS3204" s="6"/>
      <c r="AT3204" s="6"/>
      <c r="AU3204" s="6"/>
      <c r="AV3204" s="6"/>
      <c r="AW3204" s="6"/>
      <c r="AX3204" s="6"/>
      <c r="AY3204" s="6"/>
    </row>
    <row r="3205" spans="1:51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  <c r="AK3205" s="6"/>
      <c r="AL3205" s="6"/>
      <c r="AM3205" s="6"/>
      <c r="AN3205" s="6"/>
      <c r="AO3205" s="6"/>
      <c r="AP3205" s="6"/>
      <c r="AQ3205" s="6"/>
      <c r="AR3205" s="6"/>
      <c r="AS3205" s="6"/>
      <c r="AT3205" s="6"/>
      <c r="AU3205" s="6"/>
      <c r="AV3205" s="6"/>
      <c r="AW3205" s="6"/>
      <c r="AX3205" s="6"/>
      <c r="AY3205" s="6"/>
    </row>
    <row r="3206" spans="1:51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  <c r="AK3206" s="6"/>
      <c r="AL3206" s="6"/>
      <c r="AM3206" s="6"/>
      <c r="AN3206" s="6"/>
      <c r="AO3206" s="6"/>
      <c r="AP3206" s="6"/>
      <c r="AQ3206" s="6"/>
      <c r="AR3206" s="6"/>
      <c r="AS3206" s="6"/>
      <c r="AT3206" s="6"/>
      <c r="AU3206" s="6"/>
      <c r="AV3206" s="6"/>
      <c r="AW3206" s="6"/>
      <c r="AX3206" s="6"/>
      <c r="AY3206" s="6"/>
    </row>
    <row r="3207" spans="1:51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  <c r="AK3207" s="6"/>
      <c r="AL3207" s="6"/>
      <c r="AM3207" s="6"/>
      <c r="AN3207" s="6"/>
      <c r="AO3207" s="6"/>
      <c r="AP3207" s="6"/>
      <c r="AQ3207" s="6"/>
      <c r="AR3207" s="6"/>
      <c r="AS3207" s="6"/>
      <c r="AT3207" s="6"/>
      <c r="AU3207" s="6"/>
      <c r="AV3207" s="6"/>
      <c r="AW3207" s="6"/>
      <c r="AX3207" s="6"/>
      <c r="AY3207" s="6"/>
    </row>
    <row r="3208" spans="1:51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  <c r="AK3208" s="6"/>
      <c r="AL3208" s="6"/>
      <c r="AM3208" s="6"/>
      <c r="AN3208" s="6"/>
      <c r="AO3208" s="6"/>
      <c r="AP3208" s="6"/>
      <c r="AQ3208" s="6"/>
      <c r="AR3208" s="6"/>
      <c r="AS3208" s="6"/>
      <c r="AT3208" s="6"/>
      <c r="AU3208" s="6"/>
      <c r="AV3208" s="6"/>
      <c r="AW3208" s="6"/>
      <c r="AX3208" s="6"/>
      <c r="AY3208" s="6"/>
    </row>
    <row r="3209" spans="1:51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  <c r="AK3209" s="6"/>
      <c r="AL3209" s="6"/>
      <c r="AM3209" s="6"/>
      <c r="AN3209" s="6"/>
      <c r="AO3209" s="6"/>
      <c r="AP3209" s="6"/>
      <c r="AQ3209" s="6"/>
      <c r="AR3209" s="6"/>
      <c r="AS3209" s="6"/>
      <c r="AT3209" s="6"/>
      <c r="AU3209" s="6"/>
      <c r="AV3209" s="6"/>
      <c r="AW3209" s="6"/>
      <c r="AX3209" s="6"/>
      <c r="AY3209" s="6"/>
    </row>
    <row r="3210" spans="1:51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  <c r="AK3210" s="6"/>
      <c r="AL3210" s="6"/>
      <c r="AM3210" s="6"/>
      <c r="AN3210" s="6"/>
      <c r="AO3210" s="6"/>
      <c r="AP3210" s="6"/>
      <c r="AQ3210" s="6"/>
      <c r="AR3210" s="6"/>
      <c r="AS3210" s="6"/>
      <c r="AT3210" s="6"/>
      <c r="AU3210" s="6"/>
      <c r="AV3210" s="6"/>
      <c r="AW3210" s="6"/>
      <c r="AX3210" s="6"/>
      <c r="AY3210" s="6"/>
    </row>
    <row r="3211" spans="1:51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  <c r="AK3211" s="6"/>
      <c r="AL3211" s="6"/>
      <c r="AM3211" s="6"/>
      <c r="AN3211" s="6"/>
      <c r="AO3211" s="6"/>
      <c r="AP3211" s="6"/>
      <c r="AQ3211" s="6"/>
      <c r="AR3211" s="6"/>
      <c r="AS3211" s="6"/>
      <c r="AT3211" s="6"/>
      <c r="AU3211" s="6"/>
      <c r="AV3211" s="6"/>
      <c r="AW3211" s="6"/>
      <c r="AX3211" s="6"/>
      <c r="AY3211" s="6"/>
    </row>
    <row r="3212" spans="1:51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  <c r="AK3212" s="6"/>
      <c r="AL3212" s="6"/>
      <c r="AM3212" s="6"/>
      <c r="AN3212" s="6"/>
      <c r="AO3212" s="6"/>
      <c r="AP3212" s="6"/>
      <c r="AQ3212" s="6"/>
      <c r="AR3212" s="6"/>
      <c r="AS3212" s="6"/>
      <c r="AT3212" s="6"/>
      <c r="AU3212" s="6"/>
      <c r="AV3212" s="6"/>
      <c r="AW3212" s="6"/>
      <c r="AX3212" s="6"/>
      <c r="AY3212" s="6"/>
    </row>
    <row r="3213" spans="1:51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  <c r="AK3213" s="6"/>
      <c r="AL3213" s="6"/>
      <c r="AM3213" s="6"/>
      <c r="AN3213" s="6"/>
      <c r="AO3213" s="6"/>
      <c r="AP3213" s="6"/>
      <c r="AQ3213" s="6"/>
      <c r="AR3213" s="6"/>
      <c r="AS3213" s="6"/>
      <c r="AT3213" s="6"/>
      <c r="AU3213" s="6"/>
      <c r="AV3213" s="6"/>
      <c r="AW3213" s="6"/>
      <c r="AX3213" s="6"/>
      <c r="AY3213" s="6"/>
    </row>
    <row r="3214" spans="1:51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  <c r="AK3214" s="6"/>
      <c r="AL3214" s="6"/>
      <c r="AM3214" s="6"/>
      <c r="AN3214" s="6"/>
      <c r="AO3214" s="6"/>
      <c r="AP3214" s="6"/>
      <c r="AQ3214" s="6"/>
      <c r="AR3214" s="6"/>
      <c r="AS3214" s="6"/>
      <c r="AT3214" s="6"/>
      <c r="AU3214" s="6"/>
      <c r="AV3214" s="6"/>
      <c r="AW3214" s="6"/>
      <c r="AX3214" s="6"/>
      <c r="AY3214" s="6"/>
    </row>
    <row r="3215" spans="1:51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  <c r="AK3215" s="6"/>
      <c r="AL3215" s="6"/>
      <c r="AM3215" s="6"/>
      <c r="AN3215" s="6"/>
      <c r="AO3215" s="6"/>
      <c r="AP3215" s="6"/>
      <c r="AQ3215" s="6"/>
      <c r="AR3215" s="6"/>
      <c r="AS3215" s="6"/>
      <c r="AT3215" s="6"/>
      <c r="AU3215" s="6"/>
      <c r="AV3215" s="6"/>
      <c r="AW3215" s="6"/>
      <c r="AX3215" s="6"/>
      <c r="AY3215" s="6"/>
    </row>
    <row r="3216" spans="1:51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  <c r="AK3216" s="6"/>
      <c r="AL3216" s="6"/>
      <c r="AM3216" s="6"/>
      <c r="AN3216" s="6"/>
      <c r="AO3216" s="6"/>
      <c r="AP3216" s="6"/>
      <c r="AQ3216" s="6"/>
      <c r="AR3216" s="6"/>
      <c r="AS3216" s="6"/>
      <c r="AT3216" s="6"/>
      <c r="AU3216" s="6"/>
      <c r="AV3216" s="6"/>
      <c r="AW3216" s="6"/>
      <c r="AX3216" s="6"/>
      <c r="AY3216" s="6"/>
    </row>
    <row r="3217" spans="1:51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  <c r="AK3217" s="6"/>
      <c r="AL3217" s="6"/>
      <c r="AM3217" s="6"/>
      <c r="AN3217" s="6"/>
      <c r="AO3217" s="6"/>
      <c r="AP3217" s="6"/>
      <c r="AQ3217" s="6"/>
      <c r="AR3217" s="6"/>
      <c r="AS3217" s="6"/>
      <c r="AT3217" s="6"/>
      <c r="AU3217" s="6"/>
      <c r="AV3217" s="6"/>
      <c r="AW3217" s="6"/>
      <c r="AX3217" s="6"/>
      <c r="AY3217" s="6"/>
    </row>
    <row r="3218" spans="1:51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  <c r="AK3218" s="6"/>
      <c r="AL3218" s="6"/>
      <c r="AM3218" s="6"/>
      <c r="AN3218" s="6"/>
      <c r="AO3218" s="6"/>
      <c r="AP3218" s="6"/>
      <c r="AQ3218" s="6"/>
      <c r="AR3218" s="6"/>
      <c r="AS3218" s="6"/>
      <c r="AT3218" s="6"/>
      <c r="AU3218" s="6"/>
      <c r="AV3218" s="6"/>
      <c r="AW3218" s="6"/>
      <c r="AX3218" s="6"/>
      <c r="AY3218" s="6"/>
    </row>
    <row r="3219" spans="1:51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  <c r="AK3219" s="6"/>
      <c r="AL3219" s="6"/>
      <c r="AM3219" s="6"/>
      <c r="AN3219" s="6"/>
      <c r="AO3219" s="6"/>
      <c r="AP3219" s="6"/>
      <c r="AQ3219" s="6"/>
      <c r="AR3219" s="6"/>
      <c r="AS3219" s="6"/>
      <c r="AT3219" s="6"/>
      <c r="AU3219" s="6"/>
      <c r="AV3219" s="6"/>
      <c r="AW3219" s="6"/>
      <c r="AX3219" s="6"/>
      <c r="AY3219" s="6"/>
    </row>
    <row r="3220" spans="1:51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  <c r="AK3220" s="6"/>
      <c r="AL3220" s="6"/>
      <c r="AM3220" s="6"/>
      <c r="AN3220" s="6"/>
      <c r="AO3220" s="6"/>
      <c r="AP3220" s="6"/>
      <c r="AQ3220" s="6"/>
      <c r="AR3220" s="6"/>
      <c r="AS3220" s="6"/>
      <c r="AT3220" s="6"/>
      <c r="AU3220" s="6"/>
      <c r="AV3220" s="6"/>
      <c r="AW3220" s="6"/>
      <c r="AX3220" s="6"/>
      <c r="AY3220" s="6"/>
    </row>
    <row r="3221" spans="1:51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  <c r="AK3221" s="6"/>
      <c r="AL3221" s="6"/>
      <c r="AM3221" s="6"/>
      <c r="AN3221" s="6"/>
      <c r="AO3221" s="6"/>
      <c r="AP3221" s="6"/>
      <c r="AQ3221" s="6"/>
      <c r="AR3221" s="6"/>
      <c r="AS3221" s="6"/>
      <c r="AT3221" s="6"/>
      <c r="AU3221" s="6"/>
      <c r="AV3221" s="6"/>
      <c r="AW3221" s="6"/>
      <c r="AX3221" s="6"/>
      <c r="AY3221" s="6"/>
    </row>
    <row r="3222" spans="1:51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  <c r="AK3222" s="6"/>
      <c r="AL3222" s="6"/>
      <c r="AM3222" s="6"/>
      <c r="AN3222" s="6"/>
      <c r="AO3222" s="6"/>
      <c r="AP3222" s="6"/>
      <c r="AQ3222" s="6"/>
      <c r="AR3222" s="6"/>
      <c r="AS3222" s="6"/>
      <c r="AT3222" s="6"/>
      <c r="AU3222" s="6"/>
      <c r="AV3222" s="6"/>
      <c r="AW3222" s="6"/>
      <c r="AX3222" s="6"/>
      <c r="AY3222" s="6"/>
    </row>
    <row r="3223" spans="1:51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  <c r="AK3223" s="6"/>
      <c r="AL3223" s="6"/>
      <c r="AM3223" s="6"/>
      <c r="AN3223" s="6"/>
      <c r="AO3223" s="6"/>
      <c r="AP3223" s="6"/>
      <c r="AQ3223" s="6"/>
      <c r="AR3223" s="6"/>
      <c r="AS3223" s="6"/>
      <c r="AT3223" s="6"/>
      <c r="AU3223" s="6"/>
      <c r="AV3223" s="6"/>
      <c r="AW3223" s="6"/>
      <c r="AX3223" s="6"/>
      <c r="AY3223" s="6"/>
    </row>
    <row r="3224" spans="1:51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  <c r="AK3224" s="6"/>
      <c r="AL3224" s="6"/>
      <c r="AM3224" s="6"/>
      <c r="AN3224" s="6"/>
      <c r="AO3224" s="6"/>
      <c r="AP3224" s="6"/>
      <c r="AQ3224" s="6"/>
      <c r="AR3224" s="6"/>
      <c r="AS3224" s="6"/>
      <c r="AT3224" s="6"/>
      <c r="AU3224" s="6"/>
      <c r="AV3224" s="6"/>
      <c r="AW3224" s="6"/>
      <c r="AX3224" s="6"/>
      <c r="AY3224" s="6"/>
    </row>
    <row r="3225" spans="1:51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  <c r="AK3225" s="6"/>
      <c r="AL3225" s="6"/>
      <c r="AM3225" s="6"/>
      <c r="AN3225" s="6"/>
      <c r="AO3225" s="6"/>
      <c r="AP3225" s="6"/>
      <c r="AQ3225" s="6"/>
      <c r="AR3225" s="6"/>
      <c r="AS3225" s="6"/>
      <c r="AT3225" s="6"/>
      <c r="AU3225" s="6"/>
      <c r="AV3225" s="6"/>
      <c r="AW3225" s="6"/>
      <c r="AX3225" s="6"/>
      <c r="AY3225" s="6"/>
    </row>
    <row r="3226" spans="1:51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  <c r="AK3226" s="6"/>
      <c r="AL3226" s="6"/>
      <c r="AM3226" s="6"/>
      <c r="AN3226" s="6"/>
      <c r="AO3226" s="6"/>
      <c r="AP3226" s="6"/>
      <c r="AQ3226" s="6"/>
      <c r="AR3226" s="6"/>
      <c r="AS3226" s="6"/>
      <c r="AT3226" s="6"/>
      <c r="AU3226" s="6"/>
      <c r="AV3226" s="6"/>
      <c r="AW3226" s="6"/>
      <c r="AX3226" s="6"/>
      <c r="AY3226" s="6"/>
    </row>
    <row r="3227" spans="1:51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  <c r="AK3227" s="6"/>
      <c r="AL3227" s="6"/>
      <c r="AM3227" s="6"/>
      <c r="AN3227" s="6"/>
      <c r="AO3227" s="6"/>
      <c r="AP3227" s="6"/>
      <c r="AQ3227" s="6"/>
      <c r="AR3227" s="6"/>
      <c r="AS3227" s="6"/>
      <c r="AT3227" s="6"/>
      <c r="AU3227" s="6"/>
      <c r="AV3227" s="6"/>
      <c r="AW3227" s="6"/>
      <c r="AX3227" s="6"/>
      <c r="AY3227" s="6"/>
    </row>
    <row r="3228" spans="1:51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  <c r="AK3228" s="6"/>
      <c r="AL3228" s="6"/>
      <c r="AM3228" s="6"/>
      <c r="AN3228" s="6"/>
      <c r="AO3228" s="6"/>
      <c r="AP3228" s="6"/>
      <c r="AQ3228" s="6"/>
      <c r="AR3228" s="6"/>
      <c r="AS3228" s="6"/>
      <c r="AT3228" s="6"/>
      <c r="AU3228" s="6"/>
      <c r="AV3228" s="6"/>
      <c r="AW3228" s="6"/>
      <c r="AX3228" s="6"/>
      <c r="AY3228" s="6"/>
    </row>
    <row r="3229" spans="1:51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  <c r="AK3229" s="6"/>
      <c r="AL3229" s="6"/>
      <c r="AM3229" s="6"/>
      <c r="AN3229" s="6"/>
      <c r="AO3229" s="6"/>
      <c r="AP3229" s="6"/>
      <c r="AQ3229" s="6"/>
      <c r="AR3229" s="6"/>
      <c r="AS3229" s="6"/>
      <c r="AT3229" s="6"/>
      <c r="AU3229" s="6"/>
      <c r="AV3229" s="6"/>
      <c r="AW3229" s="6"/>
      <c r="AX3229" s="6"/>
      <c r="AY3229" s="6"/>
    </row>
    <row r="3230" spans="1:51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  <c r="AK3230" s="6"/>
      <c r="AL3230" s="6"/>
      <c r="AM3230" s="6"/>
      <c r="AN3230" s="6"/>
      <c r="AO3230" s="6"/>
      <c r="AP3230" s="6"/>
      <c r="AQ3230" s="6"/>
      <c r="AR3230" s="6"/>
      <c r="AS3230" s="6"/>
      <c r="AT3230" s="6"/>
      <c r="AU3230" s="6"/>
      <c r="AV3230" s="6"/>
      <c r="AW3230" s="6"/>
      <c r="AX3230" s="6"/>
      <c r="AY3230" s="6"/>
    </row>
    <row r="3231" spans="1:51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  <c r="AK3231" s="6"/>
      <c r="AL3231" s="6"/>
      <c r="AM3231" s="6"/>
      <c r="AN3231" s="6"/>
      <c r="AO3231" s="6"/>
      <c r="AP3231" s="6"/>
      <c r="AQ3231" s="6"/>
      <c r="AR3231" s="6"/>
      <c r="AS3231" s="6"/>
      <c r="AT3231" s="6"/>
      <c r="AU3231" s="6"/>
      <c r="AV3231" s="6"/>
      <c r="AW3231" s="6"/>
      <c r="AX3231" s="6"/>
      <c r="AY3231" s="6"/>
    </row>
    <row r="3232" spans="1:51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  <c r="AK3232" s="6"/>
      <c r="AL3232" s="6"/>
      <c r="AM3232" s="6"/>
      <c r="AN3232" s="6"/>
      <c r="AO3232" s="6"/>
      <c r="AP3232" s="6"/>
      <c r="AQ3232" s="6"/>
      <c r="AR3232" s="6"/>
      <c r="AS3232" s="6"/>
      <c r="AT3232" s="6"/>
      <c r="AU3232" s="6"/>
      <c r="AV3232" s="6"/>
      <c r="AW3232" s="6"/>
      <c r="AX3232" s="6"/>
      <c r="AY3232" s="6"/>
    </row>
    <row r="3233" spans="1:51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  <c r="AK3233" s="6"/>
      <c r="AL3233" s="6"/>
      <c r="AM3233" s="6"/>
      <c r="AN3233" s="6"/>
      <c r="AO3233" s="6"/>
      <c r="AP3233" s="6"/>
      <c r="AQ3233" s="6"/>
      <c r="AR3233" s="6"/>
      <c r="AS3233" s="6"/>
      <c r="AT3233" s="6"/>
      <c r="AU3233" s="6"/>
      <c r="AV3233" s="6"/>
      <c r="AW3233" s="6"/>
      <c r="AX3233" s="6"/>
      <c r="AY3233" s="6"/>
    </row>
    <row r="3234" spans="1:51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  <c r="AK3234" s="6"/>
      <c r="AL3234" s="6"/>
      <c r="AM3234" s="6"/>
      <c r="AN3234" s="6"/>
      <c r="AO3234" s="6"/>
      <c r="AP3234" s="6"/>
      <c r="AQ3234" s="6"/>
      <c r="AR3234" s="6"/>
      <c r="AS3234" s="6"/>
      <c r="AT3234" s="6"/>
      <c r="AU3234" s="6"/>
      <c r="AV3234" s="6"/>
      <c r="AW3234" s="6"/>
      <c r="AX3234" s="6"/>
      <c r="AY3234" s="6"/>
    </row>
    <row r="3235" spans="1:51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  <c r="AK3235" s="6"/>
      <c r="AL3235" s="6"/>
      <c r="AM3235" s="6"/>
      <c r="AN3235" s="6"/>
      <c r="AO3235" s="6"/>
      <c r="AP3235" s="6"/>
      <c r="AQ3235" s="6"/>
      <c r="AR3235" s="6"/>
      <c r="AS3235" s="6"/>
      <c r="AT3235" s="6"/>
      <c r="AU3235" s="6"/>
      <c r="AV3235" s="6"/>
      <c r="AW3235" s="6"/>
      <c r="AX3235" s="6"/>
      <c r="AY3235" s="6"/>
    </row>
    <row r="3236" spans="1:51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  <c r="AK3236" s="6"/>
      <c r="AL3236" s="6"/>
      <c r="AM3236" s="6"/>
      <c r="AN3236" s="6"/>
      <c r="AO3236" s="6"/>
      <c r="AP3236" s="6"/>
      <c r="AQ3236" s="6"/>
      <c r="AR3236" s="6"/>
      <c r="AS3236" s="6"/>
      <c r="AT3236" s="6"/>
      <c r="AU3236" s="6"/>
      <c r="AV3236" s="6"/>
      <c r="AW3236" s="6"/>
      <c r="AX3236" s="6"/>
      <c r="AY3236" s="6"/>
    </row>
    <row r="3237" spans="1:51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  <c r="AK3237" s="6"/>
      <c r="AL3237" s="6"/>
      <c r="AM3237" s="6"/>
      <c r="AN3237" s="6"/>
      <c r="AO3237" s="6"/>
      <c r="AP3237" s="6"/>
      <c r="AQ3237" s="6"/>
      <c r="AR3237" s="6"/>
      <c r="AS3237" s="6"/>
      <c r="AT3237" s="6"/>
      <c r="AU3237" s="6"/>
      <c r="AV3237" s="6"/>
      <c r="AW3237" s="6"/>
      <c r="AX3237" s="6"/>
      <c r="AY3237" s="6"/>
    </row>
    <row r="3238" spans="1:51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  <c r="AK3238" s="6"/>
      <c r="AL3238" s="6"/>
      <c r="AM3238" s="6"/>
      <c r="AN3238" s="6"/>
      <c r="AO3238" s="6"/>
      <c r="AP3238" s="6"/>
      <c r="AQ3238" s="6"/>
      <c r="AR3238" s="6"/>
      <c r="AS3238" s="6"/>
      <c r="AT3238" s="6"/>
      <c r="AU3238" s="6"/>
      <c r="AV3238" s="6"/>
      <c r="AW3238" s="6"/>
      <c r="AX3238" s="6"/>
      <c r="AY3238" s="6"/>
    </row>
    <row r="3239" spans="1:51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  <c r="AK3239" s="6"/>
      <c r="AL3239" s="6"/>
      <c r="AM3239" s="6"/>
      <c r="AN3239" s="6"/>
      <c r="AO3239" s="6"/>
      <c r="AP3239" s="6"/>
      <c r="AQ3239" s="6"/>
      <c r="AR3239" s="6"/>
      <c r="AS3239" s="6"/>
      <c r="AT3239" s="6"/>
      <c r="AU3239" s="6"/>
      <c r="AV3239" s="6"/>
      <c r="AW3239" s="6"/>
      <c r="AX3239" s="6"/>
      <c r="AY3239" s="6"/>
    </row>
    <row r="3240" spans="1:51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  <c r="AK3240" s="6"/>
      <c r="AL3240" s="6"/>
      <c r="AM3240" s="6"/>
      <c r="AN3240" s="6"/>
      <c r="AO3240" s="6"/>
      <c r="AP3240" s="6"/>
      <c r="AQ3240" s="6"/>
      <c r="AR3240" s="6"/>
      <c r="AS3240" s="6"/>
      <c r="AT3240" s="6"/>
      <c r="AU3240" s="6"/>
      <c r="AV3240" s="6"/>
      <c r="AW3240" s="6"/>
      <c r="AX3240" s="6"/>
      <c r="AY3240" s="6"/>
    </row>
    <row r="3241" spans="1:51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  <c r="AK3241" s="6"/>
      <c r="AL3241" s="6"/>
      <c r="AM3241" s="6"/>
      <c r="AN3241" s="6"/>
      <c r="AO3241" s="6"/>
      <c r="AP3241" s="6"/>
      <c r="AQ3241" s="6"/>
      <c r="AR3241" s="6"/>
      <c r="AS3241" s="6"/>
      <c r="AT3241" s="6"/>
      <c r="AU3241" s="6"/>
      <c r="AV3241" s="6"/>
      <c r="AW3241" s="6"/>
      <c r="AX3241" s="6"/>
      <c r="AY3241" s="6"/>
    </row>
    <row r="3242" spans="1:51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  <c r="AK3242" s="6"/>
      <c r="AL3242" s="6"/>
      <c r="AM3242" s="6"/>
      <c r="AN3242" s="6"/>
      <c r="AO3242" s="6"/>
      <c r="AP3242" s="6"/>
      <c r="AQ3242" s="6"/>
      <c r="AR3242" s="6"/>
      <c r="AS3242" s="6"/>
      <c r="AT3242" s="6"/>
      <c r="AU3242" s="6"/>
      <c r="AV3242" s="6"/>
      <c r="AW3242" s="6"/>
      <c r="AX3242" s="6"/>
      <c r="AY3242" s="6"/>
    </row>
    <row r="3243" spans="1:51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  <c r="AK3243" s="6"/>
      <c r="AL3243" s="6"/>
      <c r="AM3243" s="6"/>
      <c r="AN3243" s="6"/>
      <c r="AO3243" s="6"/>
      <c r="AP3243" s="6"/>
      <c r="AQ3243" s="6"/>
      <c r="AR3243" s="6"/>
      <c r="AS3243" s="6"/>
      <c r="AT3243" s="6"/>
      <c r="AU3243" s="6"/>
      <c r="AV3243" s="6"/>
      <c r="AW3243" s="6"/>
      <c r="AX3243" s="6"/>
      <c r="AY3243" s="6"/>
    </row>
    <row r="3244" spans="1:51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  <c r="AK3244" s="6"/>
      <c r="AL3244" s="6"/>
      <c r="AM3244" s="6"/>
      <c r="AN3244" s="6"/>
      <c r="AO3244" s="6"/>
      <c r="AP3244" s="6"/>
      <c r="AQ3244" s="6"/>
      <c r="AR3244" s="6"/>
      <c r="AS3244" s="6"/>
      <c r="AT3244" s="6"/>
      <c r="AU3244" s="6"/>
      <c r="AV3244" s="6"/>
      <c r="AW3244" s="6"/>
      <c r="AX3244" s="6"/>
      <c r="AY3244" s="6"/>
    </row>
    <row r="3245" spans="1:51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  <c r="AK3245" s="6"/>
      <c r="AL3245" s="6"/>
      <c r="AM3245" s="6"/>
      <c r="AN3245" s="6"/>
      <c r="AO3245" s="6"/>
      <c r="AP3245" s="6"/>
      <c r="AQ3245" s="6"/>
      <c r="AR3245" s="6"/>
      <c r="AS3245" s="6"/>
      <c r="AT3245" s="6"/>
      <c r="AU3245" s="6"/>
      <c r="AV3245" s="6"/>
      <c r="AW3245" s="6"/>
      <c r="AX3245" s="6"/>
      <c r="AY3245" s="6"/>
    </row>
    <row r="3246" spans="1:51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  <c r="AK3246" s="6"/>
      <c r="AL3246" s="6"/>
      <c r="AM3246" s="6"/>
      <c r="AN3246" s="6"/>
      <c r="AO3246" s="6"/>
      <c r="AP3246" s="6"/>
      <c r="AQ3246" s="6"/>
      <c r="AR3246" s="6"/>
      <c r="AS3246" s="6"/>
      <c r="AT3246" s="6"/>
      <c r="AU3246" s="6"/>
      <c r="AV3246" s="6"/>
      <c r="AW3246" s="6"/>
      <c r="AX3246" s="6"/>
      <c r="AY3246" s="6"/>
    </row>
    <row r="3247" spans="1:51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  <c r="AK3247" s="6"/>
      <c r="AL3247" s="6"/>
      <c r="AM3247" s="6"/>
      <c r="AN3247" s="6"/>
      <c r="AO3247" s="6"/>
      <c r="AP3247" s="6"/>
      <c r="AQ3247" s="6"/>
      <c r="AR3247" s="6"/>
      <c r="AS3247" s="6"/>
      <c r="AT3247" s="6"/>
      <c r="AU3247" s="6"/>
      <c r="AV3247" s="6"/>
      <c r="AW3247" s="6"/>
      <c r="AX3247" s="6"/>
      <c r="AY3247" s="6"/>
    </row>
    <row r="3248" spans="1:51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  <c r="AK3248" s="6"/>
      <c r="AL3248" s="6"/>
      <c r="AM3248" s="6"/>
      <c r="AN3248" s="6"/>
      <c r="AO3248" s="6"/>
      <c r="AP3248" s="6"/>
      <c r="AQ3248" s="6"/>
      <c r="AR3248" s="6"/>
      <c r="AS3248" s="6"/>
      <c r="AT3248" s="6"/>
      <c r="AU3248" s="6"/>
      <c r="AV3248" s="6"/>
      <c r="AW3248" s="6"/>
      <c r="AX3248" s="6"/>
      <c r="AY3248" s="6"/>
    </row>
    <row r="3249" spans="1:51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  <c r="AK3249" s="6"/>
      <c r="AL3249" s="6"/>
      <c r="AM3249" s="6"/>
      <c r="AN3249" s="6"/>
      <c r="AO3249" s="6"/>
      <c r="AP3249" s="6"/>
      <c r="AQ3249" s="6"/>
      <c r="AR3249" s="6"/>
      <c r="AS3249" s="6"/>
      <c r="AT3249" s="6"/>
      <c r="AU3249" s="6"/>
      <c r="AV3249" s="6"/>
      <c r="AW3249" s="6"/>
      <c r="AX3249" s="6"/>
      <c r="AY3249" s="6"/>
    </row>
    <row r="3250" spans="1:51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  <c r="AK3250" s="6"/>
      <c r="AL3250" s="6"/>
      <c r="AM3250" s="6"/>
      <c r="AN3250" s="6"/>
      <c r="AO3250" s="6"/>
      <c r="AP3250" s="6"/>
      <c r="AQ3250" s="6"/>
      <c r="AR3250" s="6"/>
      <c r="AS3250" s="6"/>
      <c r="AT3250" s="6"/>
      <c r="AU3250" s="6"/>
      <c r="AV3250" s="6"/>
      <c r="AW3250" s="6"/>
      <c r="AX3250" s="6"/>
      <c r="AY3250" s="6"/>
    </row>
    <row r="3251" spans="1:51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  <c r="AK3251" s="6"/>
      <c r="AL3251" s="6"/>
      <c r="AM3251" s="6"/>
      <c r="AN3251" s="6"/>
      <c r="AO3251" s="6"/>
      <c r="AP3251" s="6"/>
      <c r="AQ3251" s="6"/>
      <c r="AR3251" s="6"/>
      <c r="AS3251" s="6"/>
      <c r="AT3251" s="6"/>
      <c r="AU3251" s="6"/>
      <c r="AV3251" s="6"/>
      <c r="AW3251" s="6"/>
      <c r="AX3251" s="6"/>
      <c r="AY3251" s="6"/>
    </row>
    <row r="3252" spans="1:51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  <c r="AK3252" s="6"/>
      <c r="AL3252" s="6"/>
      <c r="AM3252" s="6"/>
      <c r="AN3252" s="6"/>
      <c r="AO3252" s="6"/>
      <c r="AP3252" s="6"/>
      <c r="AQ3252" s="6"/>
      <c r="AR3252" s="6"/>
      <c r="AS3252" s="6"/>
      <c r="AT3252" s="6"/>
      <c r="AU3252" s="6"/>
      <c r="AV3252" s="6"/>
      <c r="AW3252" s="6"/>
      <c r="AX3252" s="6"/>
      <c r="AY3252" s="6"/>
    </row>
    <row r="3253" spans="1:51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  <c r="AK3253" s="6"/>
      <c r="AL3253" s="6"/>
      <c r="AM3253" s="6"/>
      <c r="AN3253" s="6"/>
      <c r="AO3253" s="6"/>
      <c r="AP3253" s="6"/>
      <c r="AQ3253" s="6"/>
      <c r="AR3253" s="6"/>
      <c r="AS3253" s="6"/>
      <c r="AT3253" s="6"/>
      <c r="AU3253" s="6"/>
      <c r="AV3253" s="6"/>
      <c r="AW3253" s="6"/>
      <c r="AX3253" s="6"/>
      <c r="AY3253" s="6"/>
    </row>
    <row r="3254" spans="1:51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  <c r="AK3254" s="6"/>
      <c r="AL3254" s="6"/>
      <c r="AM3254" s="6"/>
      <c r="AN3254" s="6"/>
      <c r="AO3254" s="6"/>
      <c r="AP3254" s="6"/>
      <c r="AQ3254" s="6"/>
      <c r="AR3254" s="6"/>
      <c r="AS3254" s="6"/>
      <c r="AT3254" s="6"/>
      <c r="AU3254" s="6"/>
      <c r="AV3254" s="6"/>
      <c r="AW3254" s="6"/>
      <c r="AX3254" s="6"/>
      <c r="AY3254" s="6"/>
    </row>
    <row r="3255" spans="1:51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  <c r="AK3255" s="6"/>
      <c r="AL3255" s="6"/>
      <c r="AM3255" s="6"/>
      <c r="AN3255" s="6"/>
      <c r="AO3255" s="6"/>
      <c r="AP3255" s="6"/>
      <c r="AQ3255" s="6"/>
      <c r="AR3255" s="6"/>
      <c r="AS3255" s="6"/>
      <c r="AT3255" s="6"/>
      <c r="AU3255" s="6"/>
      <c r="AV3255" s="6"/>
      <c r="AW3255" s="6"/>
      <c r="AX3255" s="6"/>
      <c r="AY3255" s="6"/>
    </row>
    <row r="3256" spans="1:51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  <c r="AK3256" s="6"/>
      <c r="AL3256" s="6"/>
      <c r="AM3256" s="6"/>
      <c r="AN3256" s="6"/>
      <c r="AO3256" s="6"/>
      <c r="AP3256" s="6"/>
      <c r="AQ3256" s="6"/>
      <c r="AR3256" s="6"/>
      <c r="AS3256" s="6"/>
      <c r="AT3256" s="6"/>
      <c r="AU3256" s="6"/>
      <c r="AV3256" s="6"/>
      <c r="AW3256" s="6"/>
      <c r="AX3256" s="6"/>
      <c r="AY3256" s="6"/>
    </row>
    <row r="3257" spans="1:51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  <c r="AK3257" s="6"/>
      <c r="AL3257" s="6"/>
      <c r="AM3257" s="6"/>
      <c r="AN3257" s="6"/>
      <c r="AO3257" s="6"/>
      <c r="AP3257" s="6"/>
      <c r="AQ3257" s="6"/>
      <c r="AR3257" s="6"/>
      <c r="AS3257" s="6"/>
      <c r="AT3257" s="6"/>
      <c r="AU3257" s="6"/>
      <c r="AV3257" s="6"/>
      <c r="AW3257" s="6"/>
      <c r="AX3257" s="6"/>
      <c r="AY3257" s="6"/>
    </row>
    <row r="3258" spans="1:51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  <c r="AK3258" s="6"/>
      <c r="AL3258" s="6"/>
      <c r="AM3258" s="6"/>
      <c r="AN3258" s="6"/>
      <c r="AO3258" s="6"/>
      <c r="AP3258" s="6"/>
      <c r="AQ3258" s="6"/>
      <c r="AR3258" s="6"/>
      <c r="AS3258" s="6"/>
      <c r="AT3258" s="6"/>
      <c r="AU3258" s="6"/>
      <c r="AV3258" s="6"/>
      <c r="AW3258" s="6"/>
      <c r="AX3258" s="6"/>
      <c r="AY3258" s="6"/>
    </row>
    <row r="3259" spans="1:51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  <c r="AK3259" s="6"/>
      <c r="AL3259" s="6"/>
      <c r="AM3259" s="6"/>
      <c r="AN3259" s="6"/>
      <c r="AO3259" s="6"/>
      <c r="AP3259" s="6"/>
      <c r="AQ3259" s="6"/>
      <c r="AR3259" s="6"/>
      <c r="AS3259" s="6"/>
      <c r="AT3259" s="6"/>
      <c r="AU3259" s="6"/>
      <c r="AV3259" s="6"/>
      <c r="AW3259" s="6"/>
      <c r="AX3259" s="6"/>
      <c r="AY3259" s="6"/>
    </row>
    <row r="3260" spans="1:51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  <c r="AK3260" s="6"/>
      <c r="AL3260" s="6"/>
      <c r="AM3260" s="6"/>
      <c r="AN3260" s="6"/>
      <c r="AO3260" s="6"/>
      <c r="AP3260" s="6"/>
      <c r="AQ3260" s="6"/>
      <c r="AR3260" s="6"/>
      <c r="AS3260" s="6"/>
      <c r="AT3260" s="6"/>
      <c r="AU3260" s="6"/>
      <c r="AV3260" s="6"/>
      <c r="AW3260" s="6"/>
      <c r="AX3260" s="6"/>
      <c r="AY3260" s="6"/>
    </row>
    <row r="3261" spans="1:51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  <c r="AK3261" s="6"/>
      <c r="AL3261" s="6"/>
      <c r="AM3261" s="6"/>
      <c r="AN3261" s="6"/>
      <c r="AO3261" s="6"/>
      <c r="AP3261" s="6"/>
      <c r="AQ3261" s="6"/>
      <c r="AR3261" s="6"/>
      <c r="AS3261" s="6"/>
      <c r="AT3261" s="6"/>
      <c r="AU3261" s="6"/>
      <c r="AV3261" s="6"/>
      <c r="AW3261" s="6"/>
      <c r="AX3261" s="6"/>
      <c r="AY3261" s="6"/>
    </row>
    <row r="3262" spans="1:51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  <c r="AK3262" s="6"/>
      <c r="AL3262" s="6"/>
      <c r="AM3262" s="6"/>
      <c r="AN3262" s="6"/>
      <c r="AO3262" s="6"/>
      <c r="AP3262" s="6"/>
      <c r="AQ3262" s="6"/>
      <c r="AR3262" s="6"/>
      <c r="AS3262" s="6"/>
      <c r="AT3262" s="6"/>
      <c r="AU3262" s="6"/>
      <c r="AV3262" s="6"/>
      <c r="AW3262" s="6"/>
      <c r="AX3262" s="6"/>
      <c r="AY3262" s="6"/>
    </row>
    <row r="3263" spans="1:51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  <c r="AK3263" s="6"/>
      <c r="AL3263" s="6"/>
      <c r="AM3263" s="6"/>
      <c r="AN3263" s="6"/>
      <c r="AO3263" s="6"/>
      <c r="AP3263" s="6"/>
      <c r="AQ3263" s="6"/>
      <c r="AR3263" s="6"/>
      <c r="AS3263" s="6"/>
      <c r="AT3263" s="6"/>
      <c r="AU3263" s="6"/>
      <c r="AV3263" s="6"/>
      <c r="AW3263" s="6"/>
      <c r="AX3263" s="6"/>
      <c r="AY3263" s="6"/>
    </row>
    <row r="3264" spans="1:51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  <c r="AK3264" s="6"/>
      <c r="AL3264" s="6"/>
      <c r="AM3264" s="6"/>
      <c r="AN3264" s="6"/>
      <c r="AO3264" s="6"/>
      <c r="AP3264" s="6"/>
      <c r="AQ3264" s="6"/>
      <c r="AR3264" s="6"/>
      <c r="AS3264" s="6"/>
      <c r="AT3264" s="6"/>
      <c r="AU3264" s="6"/>
      <c r="AV3264" s="6"/>
      <c r="AW3264" s="6"/>
      <c r="AX3264" s="6"/>
      <c r="AY3264" s="6"/>
    </row>
    <row r="3265" spans="1:51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  <c r="AK3265" s="6"/>
      <c r="AL3265" s="6"/>
      <c r="AM3265" s="6"/>
      <c r="AN3265" s="6"/>
      <c r="AO3265" s="6"/>
      <c r="AP3265" s="6"/>
      <c r="AQ3265" s="6"/>
      <c r="AR3265" s="6"/>
      <c r="AS3265" s="6"/>
      <c r="AT3265" s="6"/>
      <c r="AU3265" s="6"/>
      <c r="AV3265" s="6"/>
      <c r="AW3265" s="6"/>
      <c r="AX3265" s="6"/>
      <c r="AY3265" s="6"/>
    </row>
    <row r="3266" spans="1:51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  <c r="AK3266" s="6"/>
      <c r="AL3266" s="6"/>
      <c r="AM3266" s="6"/>
      <c r="AN3266" s="6"/>
      <c r="AO3266" s="6"/>
      <c r="AP3266" s="6"/>
      <c r="AQ3266" s="6"/>
      <c r="AR3266" s="6"/>
      <c r="AS3266" s="6"/>
      <c r="AT3266" s="6"/>
      <c r="AU3266" s="6"/>
      <c r="AV3266" s="6"/>
      <c r="AW3266" s="6"/>
      <c r="AX3266" s="6"/>
      <c r="AY3266" s="6"/>
    </row>
    <row r="3267" spans="1:51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  <c r="AK3267" s="6"/>
      <c r="AL3267" s="6"/>
      <c r="AM3267" s="6"/>
      <c r="AN3267" s="6"/>
      <c r="AO3267" s="6"/>
      <c r="AP3267" s="6"/>
      <c r="AQ3267" s="6"/>
      <c r="AR3267" s="6"/>
      <c r="AS3267" s="6"/>
      <c r="AT3267" s="6"/>
      <c r="AU3267" s="6"/>
      <c r="AV3267" s="6"/>
      <c r="AW3267" s="6"/>
      <c r="AX3267" s="6"/>
      <c r="AY3267" s="6"/>
    </row>
    <row r="3268" spans="1:51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  <c r="AK3268" s="6"/>
      <c r="AL3268" s="6"/>
      <c r="AM3268" s="6"/>
      <c r="AN3268" s="6"/>
      <c r="AO3268" s="6"/>
      <c r="AP3268" s="6"/>
      <c r="AQ3268" s="6"/>
      <c r="AR3268" s="6"/>
      <c r="AS3268" s="6"/>
      <c r="AT3268" s="6"/>
      <c r="AU3268" s="6"/>
      <c r="AV3268" s="6"/>
      <c r="AW3268" s="6"/>
      <c r="AX3268" s="6"/>
      <c r="AY3268" s="6"/>
    </row>
    <row r="3269" spans="1:51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  <c r="AK3269" s="6"/>
      <c r="AL3269" s="6"/>
      <c r="AM3269" s="6"/>
      <c r="AN3269" s="6"/>
      <c r="AO3269" s="6"/>
      <c r="AP3269" s="6"/>
      <c r="AQ3269" s="6"/>
      <c r="AR3269" s="6"/>
      <c r="AS3269" s="6"/>
      <c r="AT3269" s="6"/>
      <c r="AU3269" s="6"/>
      <c r="AV3269" s="6"/>
      <c r="AW3269" s="6"/>
      <c r="AX3269" s="6"/>
      <c r="AY3269" s="6"/>
    </row>
    <row r="3270" spans="1:51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  <c r="AK3270" s="6"/>
      <c r="AL3270" s="6"/>
      <c r="AM3270" s="6"/>
      <c r="AN3270" s="6"/>
      <c r="AO3270" s="6"/>
      <c r="AP3270" s="6"/>
      <c r="AQ3270" s="6"/>
      <c r="AR3270" s="6"/>
      <c r="AS3270" s="6"/>
      <c r="AT3270" s="6"/>
      <c r="AU3270" s="6"/>
      <c r="AV3270" s="6"/>
      <c r="AW3270" s="6"/>
      <c r="AX3270" s="6"/>
      <c r="AY3270" s="6"/>
    </row>
    <row r="3271" spans="1:51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  <c r="AK3271" s="6"/>
      <c r="AL3271" s="6"/>
      <c r="AM3271" s="6"/>
      <c r="AN3271" s="6"/>
      <c r="AO3271" s="6"/>
      <c r="AP3271" s="6"/>
      <c r="AQ3271" s="6"/>
      <c r="AR3271" s="6"/>
      <c r="AS3271" s="6"/>
      <c r="AT3271" s="6"/>
      <c r="AU3271" s="6"/>
      <c r="AV3271" s="6"/>
      <c r="AW3271" s="6"/>
      <c r="AX3271" s="6"/>
      <c r="AY3271" s="6"/>
    </row>
    <row r="3272" spans="1:51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  <c r="AK3272" s="6"/>
      <c r="AL3272" s="6"/>
      <c r="AM3272" s="6"/>
      <c r="AN3272" s="6"/>
      <c r="AO3272" s="6"/>
      <c r="AP3272" s="6"/>
      <c r="AQ3272" s="6"/>
      <c r="AR3272" s="6"/>
      <c r="AS3272" s="6"/>
      <c r="AT3272" s="6"/>
      <c r="AU3272" s="6"/>
      <c r="AV3272" s="6"/>
      <c r="AW3272" s="6"/>
      <c r="AX3272" s="6"/>
      <c r="AY3272" s="6"/>
    </row>
    <row r="3273" spans="1:51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  <c r="AK3273" s="6"/>
      <c r="AL3273" s="6"/>
      <c r="AM3273" s="6"/>
      <c r="AN3273" s="6"/>
      <c r="AO3273" s="6"/>
      <c r="AP3273" s="6"/>
      <c r="AQ3273" s="6"/>
      <c r="AR3273" s="6"/>
      <c r="AS3273" s="6"/>
      <c r="AT3273" s="6"/>
      <c r="AU3273" s="6"/>
      <c r="AV3273" s="6"/>
      <c r="AW3273" s="6"/>
      <c r="AX3273" s="6"/>
      <c r="AY3273" s="6"/>
    </row>
    <row r="3274" spans="1:51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  <c r="AK3274" s="6"/>
      <c r="AL3274" s="6"/>
      <c r="AM3274" s="6"/>
      <c r="AN3274" s="6"/>
      <c r="AO3274" s="6"/>
      <c r="AP3274" s="6"/>
      <c r="AQ3274" s="6"/>
      <c r="AR3274" s="6"/>
      <c r="AS3274" s="6"/>
      <c r="AT3274" s="6"/>
      <c r="AU3274" s="6"/>
      <c r="AV3274" s="6"/>
      <c r="AW3274" s="6"/>
      <c r="AX3274" s="6"/>
      <c r="AY3274" s="6"/>
    </row>
    <row r="3275" spans="1:51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  <c r="AK3275" s="6"/>
      <c r="AL3275" s="6"/>
      <c r="AM3275" s="6"/>
      <c r="AN3275" s="6"/>
      <c r="AO3275" s="6"/>
      <c r="AP3275" s="6"/>
      <c r="AQ3275" s="6"/>
      <c r="AR3275" s="6"/>
      <c r="AS3275" s="6"/>
      <c r="AT3275" s="6"/>
      <c r="AU3275" s="6"/>
      <c r="AV3275" s="6"/>
      <c r="AW3275" s="6"/>
      <c r="AX3275" s="6"/>
      <c r="AY3275" s="6"/>
    </row>
    <row r="3276" spans="1:51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  <c r="AK3276" s="6"/>
      <c r="AL3276" s="6"/>
      <c r="AM3276" s="6"/>
      <c r="AN3276" s="6"/>
      <c r="AO3276" s="6"/>
      <c r="AP3276" s="6"/>
      <c r="AQ3276" s="6"/>
      <c r="AR3276" s="6"/>
      <c r="AS3276" s="6"/>
      <c r="AT3276" s="6"/>
      <c r="AU3276" s="6"/>
      <c r="AV3276" s="6"/>
      <c r="AW3276" s="6"/>
      <c r="AX3276" s="6"/>
      <c r="AY3276" s="6"/>
    </row>
    <row r="3277" spans="1:51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  <c r="AK3277" s="6"/>
      <c r="AL3277" s="6"/>
      <c r="AM3277" s="6"/>
      <c r="AN3277" s="6"/>
      <c r="AO3277" s="6"/>
      <c r="AP3277" s="6"/>
      <c r="AQ3277" s="6"/>
      <c r="AR3277" s="6"/>
      <c r="AS3277" s="6"/>
      <c r="AT3277" s="6"/>
      <c r="AU3277" s="6"/>
      <c r="AV3277" s="6"/>
      <c r="AW3277" s="6"/>
      <c r="AX3277" s="6"/>
      <c r="AY3277" s="6"/>
    </row>
    <row r="3278" spans="1:51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  <c r="AK3278" s="6"/>
      <c r="AL3278" s="6"/>
      <c r="AM3278" s="6"/>
      <c r="AN3278" s="6"/>
      <c r="AO3278" s="6"/>
      <c r="AP3278" s="6"/>
      <c r="AQ3278" s="6"/>
      <c r="AR3278" s="6"/>
      <c r="AS3278" s="6"/>
      <c r="AT3278" s="6"/>
      <c r="AU3278" s="6"/>
      <c r="AV3278" s="6"/>
      <c r="AW3278" s="6"/>
      <c r="AX3278" s="6"/>
      <c r="AY3278" s="6"/>
    </row>
    <row r="3279" spans="1:51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  <c r="AK3279" s="6"/>
      <c r="AL3279" s="6"/>
      <c r="AM3279" s="6"/>
      <c r="AN3279" s="6"/>
      <c r="AO3279" s="6"/>
      <c r="AP3279" s="6"/>
      <c r="AQ3279" s="6"/>
      <c r="AR3279" s="6"/>
      <c r="AS3279" s="6"/>
      <c r="AT3279" s="6"/>
      <c r="AU3279" s="6"/>
      <c r="AV3279" s="6"/>
      <c r="AW3279" s="6"/>
      <c r="AX3279" s="6"/>
      <c r="AY3279" s="6"/>
    </row>
    <row r="3280" spans="1:51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  <c r="AK3280" s="6"/>
      <c r="AL3280" s="6"/>
      <c r="AM3280" s="6"/>
      <c r="AN3280" s="6"/>
      <c r="AO3280" s="6"/>
      <c r="AP3280" s="6"/>
      <c r="AQ3280" s="6"/>
      <c r="AR3280" s="6"/>
      <c r="AS3280" s="6"/>
      <c r="AT3280" s="6"/>
      <c r="AU3280" s="6"/>
      <c r="AV3280" s="6"/>
      <c r="AW3280" s="6"/>
      <c r="AX3280" s="6"/>
      <c r="AY3280" s="6"/>
    </row>
    <row r="3281" spans="1:51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  <c r="AK3281" s="6"/>
      <c r="AL3281" s="6"/>
      <c r="AM3281" s="6"/>
      <c r="AN3281" s="6"/>
      <c r="AO3281" s="6"/>
      <c r="AP3281" s="6"/>
      <c r="AQ3281" s="6"/>
      <c r="AR3281" s="6"/>
      <c r="AS3281" s="6"/>
      <c r="AT3281" s="6"/>
      <c r="AU3281" s="6"/>
      <c r="AV3281" s="6"/>
      <c r="AW3281" s="6"/>
      <c r="AX3281" s="6"/>
      <c r="AY3281" s="6"/>
    </row>
    <row r="3282" spans="1:51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  <c r="AK3282" s="6"/>
      <c r="AL3282" s="6"/>
      <c r="AM3282" s="6"/>
      <c r="AN3282" s="6"/>
      <c r="AO3282" s="6"/>
      <c r="AP3282" s="6"/>
      <c r="AQ3282" s="6"/>
      <c r="AR3282" s="6"/>
      <c r="AS3282" s="6"/>
      <c r="AT3282" s="6"/>
      <c r="AU3282" s="6"/>
      <c r="AV3282" s="6"/>
      <c r="AW3282" s="6"/>
      <c r="AX3282" s="6"/>
      <c r="AY3282" s="6"/>
    </row>
    <row r="3283" spans="1:51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  <c r="AK3283" s="6"/>
      <c r="AL3283" s="6"/>
      <c r="AM3283" s="6"/>
      <c r="AN3283" s="6"/>
      <c r="AO3283" s="6"/>
      <c r="AP3283" s="6"/>
      <c r="AQ3283" s="6"/>
      <c r="AR3283" s="6"/>
      <c r="AS3283" s="6"/>
      <c r="AT3283" s="6"/>
      <c r="AU3283" s="6"/>
      <c r="AV3283" s="6"/>
      <c r="AW3283" s="6"/>
      <c r="AX3283" s="6"/>
      <c r="AY3283" s="6"/>
    </row>
    <row r="3284" spans="1:51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  <c r="AK3284" s="6"/>
      <c r="AL3284" s="6"/>
      <c r="AM3284" s="6"/>
      <c r="AN3284" s="6"/>
      <c r="AO3284" s="6"/>
      <c r="AP3284" s="6"/>
      <c r="AQ3284" s="6"/>
      <c r="AR3284" s="6"/>
      <c r="AS3284" s="6"/>
      <c r="AT3284" s="6"/>
      <c r="AU3284" s="6"/>
      <c r="AV3284" s="6"/>
      <c r="AW3284" s="6"/>
      <c r="AX3284" s="6"/>
      <c r="AY3284" s="6"/>
    </row>
    <row r="3285" spans="1:51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  <c r="AK3285" s="6"/>
      <c r="AL3285" s="6"/>
      <c r="AM3285" s="6"/>
      <c r="AN3285" s="6"/>
      <c r="AO3285" s="6"/>
      <c r="AP3285" s="6"/>
      <c r="AQ3285" s="6"/>
      <c r="AR3285" s="6"/>
      <c r="AS3285" s="6"/>
      <c r="AT3285" s="6"/>
      <c r="AU3285" s="6"/>
      <c r="AV3285" s="6"/>
      <c r="AW3285" s="6"/>
      <c r="AX3285" s="6"/>
      <c r="AY3285" s="6"/>
    </row>
    <row r="3286" spans="1:51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6"/>
      <c r="AM3286" s="6"/>
      <c r="AN3286" s="6"/>
      <c r="AO3286" s="6"/>
      <c r="AP3286" s="6"/>
      <c r="AQ3286" s="6"/>
      <c r="AR3286" s="6"/>
      <c r="AS3286" s="6"/>
      <c r="AT3286" s="6"/>
      <c r="AU3286" s="6"/>
      <c r="AV3286" s="6"/>
      <c r="AW3286" s="6"/>
      <c r="AX3286" s="6"/>
      <c r="AY3286" s="6"/>
    </row>
    <row r="3287" spans="1:51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6"/>
      <c r="AM3287" s="6"/>
      <c r="AN3287" s="6"/>
      <c r="AO3287" s="6"/>
      <c r="AP3287" s="6"/>
      <c r="AQ3287" s="6"/>
      <c r="AR3287" s="6"/>
      <c r="AS3287" s="6"/>
      <c r="AT3287" s="6"/>
      <c r="AU3287" s="6"/>
      <c r="AV3287" s="6"/>
      <c r="AW3287" s="6"/>
      <c r="AX3287" s="6"/>
      <c r="AY3287" s="6"/>
    </row>
    <row r="3288" spans="1:51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  <c r="AK3288" s="6"/>
      <c r="AL3288" s="6"/>
      <c r="AM3288" s="6"/>
      <c r="AN3288" s="6"/>
      <c r="AO3288" s="6"/>
      <c r="AP3288" s="6"/>
      <c r="AQ3288" s="6"/>
      <c r="AR3288" s="6"/>
      <c r="AS3288" s="6"/>
      <c r="AT3288" s="6"/>
      <c r="AU3288" s="6"/>
      <c r="AV3288" s="6"/>
      <c r="AW3288" s="6"/>
      <c r="AX3288" s="6"/>
      <c r="AY3288" s="6"/>
    </row>
    <row r="3289" spans="1:51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  <c r="AK3289" s="6"/>
      <c r="AL3289" s="6"/>
      <c r="AM3289" s="6"/>
      <c r="AN3289" s="6"/>
      <c r="AO3289" s="6"/>
      <c r="AP3289" s="6"/>
      <c r="AQ3289" s="6"/>
      <c r="AR3289" s="6"/>
      <c r="AS3289" s="6"/>
      <c r="AT3289" s="6"/>
      <c r="AU3289" s="6"/>
      <c r="AV3289" s="6"/>
      <c r="AW3289" s="6"/>
      <c r="AX3289" s="6"/>
      <c r="AY3289" s="6"/>
    </row>
    <row r="3290" spans="1:51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  <c r="AK3290" s="6"/>
      <c r="AL3290" s="6"/>
      <c r="AM3290" s="6"/>
      <c r="AN3290" s="6"/>
      <c r="AO3290" s="6"/>
      <c r="AP3290" s="6"/>
      <c r="AQ3290" s="6"/>
      <c r="AR3290" s="6"/>
      <c r="AS3290" s="6"/>
      <c r="AT3290" s="6"/>
      <c r="AU3290" s="6"/>
      <c r="AV3290" s="6"/>
      <c r="AW3290" s="6"/>
      <c r="AX3290" s="6"/>
      <c r="AY3290" s="6"/>
    </row>
    <row r="3291" spans="1:51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  <c r="AK3291" s="6"/>
      <c r="AL3291" s="6"/>
      <c r="AM3291" s="6"/>
      <c r="AN3291" s="6"/>
      <c r="AO3291" s="6"/>
      <c r="AP3291" s="6"/>
      <c r="AQ3291" s="6"/>
      <c r="AR3291" s="6"/>
      <c r="AS3291" s="6"/>
      <c r="AT3291" s="6"/>
      <c r="AU3291" s="6"/>
      <c r="AV3291" s="6"/>
      <c r="AW3291" s="6"/>
      <c r="AX3291" s="6"/>
      <c r="AY3291" s="6"/>
    </row>
    <row r="3292" spans="1:51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  <c r="AK3292" s="6"/>
      <c r="AL3292" s="6"/>
      <c r="AM3292" s="6"/>
      <c r="AN3292" s="6"/>
      <c r="AO3292" s="6"/>
      <c r="AP3292" s="6"/>
      <c r="AQ3292" s="6"/>
      <c r="AR3292" s="6"/>
      <c r="AS3292" s="6"/>
      <c r="AT3292" s="6"/>
      <c r="AU3292" s="6"/>
      <c r="AV3292" s="6"/>
      <c r="AW3292" s="6"/>
      <c r="AX3292" s="6"/>
      <c r="AY3292" s="6"/>
    </row>
    <row r="3293" spans="1:51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  <c r="AK3293" s="6"/>
      <c r="AL3293" s="6"/>
      <c r="AM3293" s="6"/>
      <c r="AN3293" s="6"/>
      <c r="AO3293" s="6"/>
      <c r="AP3293" s="6"/>
      <c r="AQ3293" s="6"/>
      <c r="AR3293" s="6"/>
      <c r="AS3293" s="6"/>
      <c r="AT3293" s="6"/>
      <c r="AU3293" s="6"/>
      <c r="AV3293" s="6"/>
      <c r="AW3293" s="6"/>
      <c r="AX3293" s="6"/>
      <c r="AY3293" s="6"/>
    </row>
    <row r="3294" spans="1:51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  <c r="AK3294" s="6"/>
      <c r="AL3294" s="6"/>
      <c r="AM3294" s="6"/>
      <c r="AN3294" s="6"/>
      <c r="AO3294" s="6"/>
      <c r="AP3294" s="6"/>
      <c r="AQ3294" s="6"/>
      <c r="AR3294" s="6"/>
      <c r="AS3294" s="6"/>
      <c r="AT3294" s="6"/>
      <c r="AU3294" s="6"/>
      <c r="AV3294" s="6"/>
      <c r="AW3294" s="6"/>
      <c r="AX3294" s="6"/>
      <c r="AY3294" s="6"/>
    </row>
    <row r="3295" spans="1:51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  <c r="AK3295" s="6"/>
      <c r="AL3295" s="6"/>
      <c r="AM3295" s="6"/>
      <c r="AN3295" s="6"/>
      <c r="AO3295" s="6"/>
      <c r="AP3295" s="6"/>
      <c r="AQ3295" s="6"/>
      <c r="AR3295" s="6"/>
      <c r="AS3295" s="6"/>
      <c r="AT3295" s="6"/>
      <c r="AU3295" s="6"/>
      <c r="AV3295" s="6"/>
      <c r="AW3295" s="6"/>
      <c r="AX3295" s="6"/>
      <c r="AY3295" s="6"/>
    </row>
    <row r="3296" spans="1:51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  <c r="AK3296" s="6"/>
      <c r="AL3296" s="6"/>
      <c r="AM3296" s="6"/>
      <c r="AN3296" s="6"/>
      <c r="AO3296" s="6"/>
      <c r="AP3296" s="6"/>
      <c r="AQ3296" s="6"/>
      <c r="AR3296" s="6"/>
      <c r="AS3296" s="6"/>
      <c r="AT3296" s="6"/>
      <c r="AU3296" s="6"/>
      <c r="AV3296" s="6"/>
      <c r="AW3296" s="6"/>
      <c r="AX3296" s="6"/>
      <c r="AY3296" s="6"/>
    </row>
    <row r="3297" spans="1:51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  <c r="AK3297" s="6"/>
      <c r="AL3297" s="6"/>
      <c r="AM3297" s="6"/>
      <c r="AN3297" s="6"/>
      <c r="AO3297" s="6"/>
      <c r="AP3297" s="6"/>
      <c r="AQ3297" s="6"/>
      <c r="AR3297" s="6"/>
      <c r="AS3297" s="6"/>
      <c r="AT3297" s="6"/>
      <c r="AU3297" s="6"/>
      <c r="AV3297" s="6"/>
      <c r="AW3297" s="6"/>
      <c r="AX3297" s="6"/>
      <c r="AY3297" s="6"/>
    </row>
    <row r="3298" spans="1:51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  <c r="AK3298" s="6"/>
      <c r="AL3298" s="6"/>
      <c r="AM3298" s="6"/>
      <c r="AN3298" s="6"/>
      <c r="AO3298" s="6"/>
      <c r="AP3298" s="6"/>
      <c r="AQ3298" s="6"/>
      <c r="AR3298" s="6"/>
      <c r="AS3298" s="6"/>
      <c r="AT3298" s="6"/>
      <c r="AU3298" s="6"/>
      <c r="AV3298" s="6"/>
      <c r="AW3298" s="6"/>
      <c r="AX3298" s="6"/>
      <c r="AY3298" s="6"/>
    </row>
    <row r="3299" spans="1:51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  <c r="AK3299" s="6"/>
      <c r="AL3299" s="6"/>
      <c r="AM3299" s="6"/>
      <c r="AN3299" s="6"/>
      <c r="AO3299" s="6"/>
      <c r="AP3299" s="6"/>
      <c r="AQ3299" s="6"/>
      <c r="AR3299" s="6"/>
      <c r="AS3299" s="6"/>
      <c r="AT3299" s="6"/>
      <c r="AU3299" s="6"/>
      <c r="AV3299" s="6"/>
      <c r="AW3299" s="6"/>
      <c r="AX3299" s="6"/>
      <c r="AY3299" s="6"/>
    </row>
    <row r="3300" spans="1:51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  <c r="AK3300" s="6"/>
      <c r="AL3300" s="6"/>
      <c r="AM3300" s="6"/>
      <c r="AN3300" s="6"/>
      <c r="AO3300" s="6"/>
      <c r="AP3300" s="6"/>
      <c r="AQ3300" s="6"/>
      <c r="AR3300" s="6"/>
      <c r="AS3300" s="6"/>
      <c r="AT3300" s="6"/>
      <c r="AU3300" s="6"/>
      <c r="AV3300" s="6"/>
      <c r="AW3300" s="6"/>
      <c r="AX3300" s="6"/>
      <c r="AY3300" s="6"/>
    </row>
    <row r="3301" spans="1:51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  <c r="AK3301" s="6"/>
      <c r="AL3301" s="6"/>
      <c r="AM3301" s="6"/>
      <c r="AN3301" s="6"/>
      <c r="AO3301" s="6"/>
      <c r="AP3301" s="6"/>
      <c r="AQ3301" s="6"/>
      <c r="AR3301" s="6"/>
      <c r="AS3301" s="6"/>
      <c r="AT3301" s="6"/>
      <c r="AU3301" s="6"/>
      <c r="AV3301" s="6"/>
      <c r="AW3301" s="6"/>
      <c r="AX3301" s="6"/>
      <c r="AY3301" s="6"/>
    </row>
    <row r="3302" spans="1:51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  <c r="AK3302" s="6"/>
      <c r="AL3302" s="6"/>
      <c r="AM3302" s="6"/>
      <c r="AN3302" s="6"/>
      <c r="AO3302" s="6"/>
      <c r="AP3302" s="6"/>
      <c r="AQ3302" s="6"/>
      <c r="AR3302" s="6"/>
      <c r="AS3302" s="6"/>
      <c r="AT3302" s="6"/>
      <c r="AU3302" s="6"/>
      <c r="AV3302" s="6"/>
      <c r="AW3302" s="6"/>
      <c r="AX3302" s="6"/>
      <c r="AY3302" s="6"/>
    </row>
    <row r="3303" spans="1:51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  <c r="AK3303" s="6"/>
      <c r="AL3303" s="6"/>
      <c r="AM3303" s="6"/>
      <c r="AN3303" s="6"/>
      <c r="AO3303" s="6"/>
      <c r="AP3303" s="6"/>
      <c r="AQ3303" s="6"/>
      <c r="AR3303" s="6"/>
      <c r="AS3303" s="6"/>
      <c r="AT3303" s="6"/>
      <c r="AU3303" s="6"/>
      <c r="AV3303" s="6"/>
      <c r="AW3303" s="6"/>
      <c r="AX3303" s="6"/>
      <c r="AY3303" s="6"/>
    </row>
    <row r="3304" spans="1:51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  <c r="AK3304" s="6"/>
      <c r="AL3304" s="6"/>
      <c r="AM3304" s="6"/>
      <c r="AN3304" s="6"/>
      <c r="AO3304" s="6"/>
      <c r="AP3304" s="6"/>
      <c r="AQ3304" s="6"/>
      <c r="AR3304" s="6"/>
      <c r="AS3304" s="6"/>
      <c r="AT3304" s="6"/>
      <c r="AU3304" s="6"/>
      <c r="AV3304" s="6"/>
      <c r="AW3304" s="6"/>
      <c r="AX3304" s="6"/>
      <c r="AY3304" s="6"/>
    </row>
    <row r="3305" spans="1:51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  <c r="AK3305" s="6"/>
      <c r="AL3305" s="6"/>
      <c r="AM3305" s="6"/>
      <c r="AN3305" s="6"/>
      <c r="AO3305" s="6"/>
      <c r="AP3305" s="6"/>
      <c r="AQ3305" s="6"/>
      <c r="AR3305" s="6"/>
      <c r="AS3305" s="6"/>
      <c r="AT3305" s="6"/>
      <c r="AU3305" s="6"/>
      <c r="AV3305" s="6"/>
      <c r="AW3305" s="6"/>
      <c r="AX3305" s="6"/>
      <c r="AY3305" s="6"/>
    </row>
    <row r="3306" spans="1:51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  <c r="AK3306" s="6"/>
      <c r="AL3306" s="6"/>
      <c r="AM3306" s="6"/>
      <c r="AN3306" s="6"/>
      <c r="AO3306" s="6"/>
      <c r="AP3306" s="6"/>
      <c r="AQ3306" s="6"/>
      <c r="AR3306" s="6"/>
      <c r="AS3306" s="6"/>
      <c r="AT3306" s="6"/>
      <c r="AU3306" s="6"/>
      <c r="AV3306" s="6"/>
      <c r="AW3306" s="6"/>
      <c r="AX3306" s="6"/>
      <c r="AY3306" s="6"/>
    </row>
    <row r="3307" spans="1:51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  <c r="AK3307" s="6"/>
      <c r="AL3307" s="6"/>
      <c r="AM3307" s="6"/>
      <c r="AN3307" s="6"/>
      <c r="AO3307" s="6"/>
      <c r="AP3307" s="6"/>
      <c r="AQ3307" s="6"/>
      <c r="AR3307" s="6"/>
      <c r="AS3307" s="6"/>
      <c r="AT3307" s="6"/>
      <c r="AU3307" s="6"/>
      <c r="AV3307" s="6"/>
      <c r="AW3307" s="6"/>
      <c r="AX3307" s="6"/>
      <c r="AY3307" s="6"/>
    </row>
    <row r="3308" spans="1:51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  <c r="AK3308" s="6"/>
      <c r="AL3308" s="6"/>
      <c r="AM3308" s="6"/>
      <c r="AN3308" s="6"/>
      <c r="AO3308" s="6"/>
      <c r="AP3308" s="6"/>
      <c r="AQ3308" s="6"/>
      <c r="AR3308" s="6"/>
      <c r="AS3308" s="6"/>
      <c r="AT3308" s="6"/>
      <c r="AU3308" s="6"/>
      <c r="AV3308" s="6"/>
      <c r="AW3308" s="6"/>
      <c r="AX3308" s="6"/>
      <c r="AY3308" s="6"/>
    </row>
    <row r="3309" spans="1:51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  <c r="AK3309" s="6"/>
      <c r="AL3309" s="6"/>
      <c r="AM3309" s="6"/>
      <c r="AN3309" s="6"/>
      <c r="AO3309" s="6"/>
      <c r="AP3309" s="6"/>
      <c r="AQ3309" s="6"/>
      <c r="AR3309" s="6"/>
      <c r="AS3309" s="6"/>
      <c r="AT3309" s="6"/>
      <c r="AU3309" s="6"/>
      <c r="AV3309" s="6"/>
      <c r="AW3309" s="6"/>
      <c r="AX3309" s="6"/>
      <c r="AY3309" s="6"/>
    </row>
    <row r="3310" spans="1:51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  <c r="AK3310" s="6"/>
      <c r="AL3310" s="6"/>
      <c r="AM3310" s="6"/>
      <c r="AN3310" s="6"/>
      <c r="AO3310" s="6"/>
      <c r="AP3310" s="6"/>
      <c r="AQ3310" s="6"/>
      <c r="AR3310" s="6"/>
      <c r="AS3310" s="6"/>
      <c r="AT3310" s="6"/>
      <c r="AU3310" s="6"/>
      <c r="AV3310" s="6"/>
      <c r="AW3310" s="6"/>
      <c r="AX3310" s="6"/>
      <c r="AY3310" s="6"/>
    </row>
    <row r="3311" spans="1:51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  <c r="AK3311" s="6"/>
      <c r="AL3311" s="6"/>
      <c r="AM3311" s="6"/>
      <c r="AN3311" s="6"/>
      <c r="AO3311" s="6"/>
      <c r="AP3311" s="6"/>
      <c r="AQ3311" s="6"/>
      <c r="AR3311" s="6"/>
      <c r="AS3311" s="6"/>
      <c r="AT3311" s="6"/>
      <c r="AU3311" s="6"/>
      <c r="AV3311" s="6"/>
      <c r="AW3311" s="6"/>
      <c r="AX3311" s="6"/>
      <c r="AY3311" s="6"/>
    </row>
    <row r="3312" spans="1:51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  <c r="AK3312" s="6"/>
      <c r="AL3312" s="6"/>
      <c r="AM3312" s="6"/>
      <c r="AN3312" s="6"/>
      <c r="AO3312" s="6"/>
      <c r="AP3312" s="6"/>
      <c r="AQ3312" s="6"/>
      <c r="AR3312" s="6"/>
      <c r="AS3312" s="6"/>
      <c r="AT3312" s="6"/>
      <c r="AU3312" s="6"/>
      <c r="AV3312" s="6"/>
      <c r="AW3312" s="6"/>
      <c r="AX3312" s="6"/>
      <c r="AY3312" s="6"/>
    </row>
    <row r="3313" spans="1:51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  <c r="AK3313" s="6"/>
      <c r="AL3313" s="6"/>
      <c r="AM3313" s="6"/>
      <c r="AN3313" s="6"/>
      <c r="AO3313" s="6"/>
      <c r="AP3313" s="6"/>
      <c r="AQ3313" s="6"/>
      <c r="AR3313" s="6"/>
      <c r="AS3313" s="6"/>
      <c r="AT3313" s="6"/>
      <c r="AU3313" s="6"/>
      <c r="AV3313" s="6"/>
      <c r="AW3313" s="6"/>
      <c r="AX3313" s="6"/>
      <c r="AY3313" s="6"/>
    </row>
    <row r="3314" spans="1:51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  <c r="AK3314" s="6"/>
      <c r="AL3314" s="6"/>
      <c r="AM3314" s="6"/>
      <c r="AN3314" s="6"/>
      <c r="AO3314" s="6"/>
      <c r="AP3314" s="6"/>
      <c r="AQ3314" s="6"/>
      <c r="AR3314" s="6"/>
      <c r="AS3314" s="6"/>
      <c r="AT3314" s="6"/>
      <c r="AU3314" s="6"/>
      <c r="AV3314" s="6"/>
      <c r="AW3314" s="6"/>
      <c r="AX3314" s="6"/>
      <c r="AY3314" s="6"/>
    </row>
    <row r="3315" spans="1:51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  <c r="AK3315" s="6"/>
      <c r="AL3315" s="6"/>
      <c r="AM3315" s="6"/>
      <c r="AN3315" s="6"/>
      <c r="AO3315" s="6"/>
      <c r="AP3315" s="6"/>
      <c r="AQ3315" s="6"/>
      <c r="AR3315" s="6"/>
      <c r="AS3315" s="6"/>
      <c r="AT3315" s="6"/>
      <c r="AU3315" s="6"/>
      <c r="AV3315" s="6"/>
      <c r="AW3315" s="6"/>
      <c r="AX3315" s="6"/>
      <c r="AY3315" s="6"/>
    </row>
    <row r="3316" spans="1:51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  <c r="AK3316" s="6"/>
      <c r="AL3316" s="6"/>
      <c r="AM3316" s="6"/>
      <c r="AN3316" s="6"/>
      <c r="AO3316" s="6"/>
      <c r="AP3316" s="6"/>
      <c r="AQ3316" s="6"/>
      <c r="AR3316" s="6"/>
      <c r="AS3316" s="6"/>
      <c r="AT3316" s="6"/>
      <c r="AU3316" s="6"/>
      <c r="AV3316" s="6"/>
      <c r="AW3316" s="6"/>
      <c r="AX3316" s="6"/>
      <c r="AY3316" s="6"/>
    </row>
    <row r="3317" spans="1:51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  <c r="AK3317" s="6"/>
      <c r="AL3317" s="6"/>
      <c r="AM3317" s="6"/>
      <c r="AN3317" s="6"/>
      <c r="AO3317" s="6"/>
      <c r="AP3317" s="6"/>
      <c r="AQ3317" s="6"/>
      <c r="AR3317" s="6"/>
      <c r="AS3317" s="6"/>
      <c r="AT3317" s="6"/>
      <c r="AU3317" s="6"/>
      <c r="AV3317" s="6"/>
      <c r="AW3317" s="6"/>
      <c r="AX3317" s="6"/>
      <c r="AY3317" s="6"/>
    </row>
    <row r="3318" spans="1:51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  <c r="AK3318" s="6"/>
      <c r="AL3318" s="6"/>
      <c r="AM3318" s="6"/>
      <c r="AN3318" s="6"/>
      <c r="AO3318" s="6"/>
      <c r="AP3318" s="6"/>
      <c r="AQ3318" s="6"/>
      <c r="AR3318" s="6"/>
      <c r="AS3318" s="6"/>
      <c r="AT3318" s="6"/>
      <c r="AU3318" s="6"/>
      <c r="AV3318" s="6"/>
      <c r="AW3318" s="6"/>
      <c r="AX3318" s="6"/>
      <c r="AY3318" s="6"/>
    </row>
    <row r="3319" spans="1:51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  <c r="AK3319" s="6"/>
      <c r="AL3319" s="6"/>
      <c r="AM3319" s="6"/>
      <c r="AN3319" s="6"/>
      <c r="AO3319" s="6"/>
      <c r="AP3319" s="6"/>
      <c r="AQ3319" s="6"/>
      <c r="AR3319" s="6"/>
      <c r="AS3319" s="6"/>
      <c r="AT3319" s="6"/>
      <c r="AU3319" s="6"/>
      <c r="AV3319" s="6"/>
      <c r="AW3319" s="6"/>
      <c r="AX3319" s="6"/>
      <c r="AY3319" s="6"/>
    </row>
    <row r="3320" spans="1:51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  <c r="AK3320" s="6"/>
      <c r="AL3320" s="6"/>
      <c r="AM3320" s="6"/>
      <c r="AN3320" s="6"/>
      <c r="AO3320" s="6"/>
      <c r="AP3320" s="6"/>
      <c r="AQ3320" s="6"/>
      <c r="AR3320" s="6"/>
      <c r="AS3320" s="6"/>
      <c r="AT3320" s="6"/>
      <c r="AU3320" s="6"/>
      <c r="AV3320" s="6"/>
      <c r="AW3320" s="6"/>
      <c r="AX3320" s="6"/>
      <c r="AY3320" s="6"/>
    </row>
    <row r="3321" spans="1:51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  <c r="AK3321" s="6"/>
      <c r="AL3321" s="6"/>
      <c r="AM3321" s="6"/>
      <c r="AN3321" s="6"/>
      <c r="AO3321" s="6"/>
      <c r="AP3321" s="6"/>
      <c r="AQ3321" s="6"/>
      <c r="AR3321" s="6"/>
      <c r="AS3321" s="6"/>
      <c r="AT3321" s="6"/>
      <c r="AU3321" s="6"/>
      <c r="AV3321" s="6"/>
      <c r="AW3321" s="6"/>
      <c r="AX3321" s="6"/>
      <c r="AY3321" s="6"/>
    </row>
    <row r="3322" spans="1:51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  <c r="AK3322" s="6"/>
      <c r="AL3322" s="6"/>
      <c r="AM3322" s="6"/>
      <c r="AN3322" s="6"/>
      <c r="AO3322" s="6"/>
      <c r="AP3322" s="6"/>
      <c r="AQ3322" s="6"/>
      <c r="AR3322" s="6"/>
      <c r="AS3322" s="6"/>
      <c r="AT3322" s="6"/>
      <c r="AU3322" s="6"/>
      <c r="AV3322" s="6"/>
      <c r="AW3322" s="6"/>
      <c r="AX3322" s="6"/>
      <c r="AY3322" s="6"/>
    </row>
    <row r="3323" spans="1:51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  <c r="AK3323" s="6"/>
      <c r="AL3323" s="6"/>
      <c r="AM3323" s="6"/>
      <c r="AN3323" s="6"/>
      <c r="AO3323" s="6"/>
      <c r="AP3323" s="6"/>
      <c r="AQ3323" s="6"/>
      <c r="AR3323" s="6"/>
      <c r="AS3323" s="6"/>
      <c r="AT3323" s="6"/>
      <c r="AU3323" s="6"/>
      <c r="AV3323" s="6"/>
      <c r="AW3323" s="6"/>
      <c r="AX3323" s="6"/>
      <c r="AY3323" s="6"/>
    </row>
    <row r="3324" spans="1:51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  <c r="AK3324" s="6"/>
      <c r="AL3324" s="6"/>
      <c r="AM3324" s="6"/>
      <c r="AN3324" s="6"/>
      <c r="AO3324" s="6"/>
      <c r="AP3324" s="6"/>
      <c r="AQ3324" s="6"/>
      <c r="AR3324" s="6"/>
      <c r="AS3324" s="6"/>
      <c r="AT3324" s="6"/>
      <c r="AU3324" s="6"/>
      <c r="AV3324" s="6"/>
      <c r="AW3324" s="6"/>
      <c r="AX3324" s="6"/>
      <c r="AY3324" s="6"/>
    </row>
    <row r="3325" spans="1:51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  <c r="AK3325" s="6"/>
      <c r="AL3325" s="6"/>
      <c r="AM3325" s="6"/>
      <c r="AN3325" s="6"/>
      <c r="AO3325" s="6"/>
      <c r="AP3325" s="6"/>
      <c r="AQ3325" s="6"/>
      <c r="AR3325" s="6"/>
      <c r="AS3325" s="6"/>
      <c r="AT3325" s="6"/>
      <c r="AU3325" s="6"/>
      <c r="AV3325" s="6"/>
      <c r="AW3325" s="6"/>
      <c r="AX3325" s="6"/>
      <c r="AY3325" s="6"/>
    </row>
    <row r="3326" spans="1:51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  <c r="AK3326" s="6"/>
      <c r="AL3326" s="6"/>
      <c r="AM3326" s="6"/>
      <c r="AN3326" s="6"/>
      <c r="AO3326" s="6"/>
      <c r="AP3326" s="6"/>
      <c r="AQ3326" s="6"/>
      <c r="AR3326" s="6"/>
      <c r="AS3326" s="6"/>
      <c r="AT3326" s="6"/>
      <c r="AU3326" s="6"/>
      <c r="AV3326" s="6"/>
      <c r="AW3326" s="6"/>
      <c r="AX3326" s="6"/>
      <c r="AY3326" s="6"/>
    </row>
    <row r="3327" spans="1:51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  <c r="AK3327" s="6"/>
      <c r="AL3327" s="6"/>
      <c r="AM3327" s="6"/>
      <c r="AN3327" s="6"/>
      <c r="AO3327" s="6"/>
      <c r="AP3327" s="6"/>
      <c r="AQ3327" s="6"/>
      <c r="AR3327" s="6"/>
      <c r="AS3327" s="6"/>
      <c r="AT3327" s="6"/>
      <c r="AU3327" s="6"/>
      <c r="AV3327" s="6"/>
      <c r="AW3327" s="6"/>
      <c r="AX3327" s="6"/>
      <c r="AY3327" s="6"/>
    </row>
    <row r="3328" spans="1:51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  <c r="AK3328" s="6"/>
      <c r="AL3328" s="6"/>
      <c r="AM3328" s="6"/>
      <c r="AN3328" s="6"/>
      <c r="AO3328" s="6"/>
      <c r="AP3328" s="6"/>
      <c r="AQ3328" s="6"/>
      <c r="AR3328" s="6"/>
      <c r="AS3328" s="6"/>
      <c r="AT3328" s="6"/>
      <c r="AU3328" s="6"/>
      <c r="AV3328" s="6"/>
      <c r="AW3328" s="6"/>
      <c r="AX3328" s="6"/>
      <c r="AY3328" s="6"/>
    </row>
    <row r="3329" spans="1:51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  <c r="AK3329" s="6"/>
      <c r="AL3329" s="6"/>
      <c r="AM3329" s="6"/>
      <c r="AN3329" s="6"/>
      <c r="AO3329" s="6"/>
      <c r="AP3329" s="6"/>
      <c r="AQ3329" s="6"/>
      <c r="AR3329" s="6"/>
      <c r="AS3329" s="6"/>
      <c r="AT3329" s="6"/>
      <c r="AU3329" s="6"/>
      <c r="AV3329" s="6"/>
      <c r="AW3329" s="6"/>
      <c r="AX3329" s="6"/>
      <c r="AY3329" s="6"/>
    </row>
    <row r="3330" spans="1:51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  <c r="AK3330" s="6"/>
      <c r="AL3330" s="6"/>
      <c r="AM3330" s="6"/>
      <c r="AN3330" s="6"/>
      <c r="AO3330" s="6"/>
      <c r="AP3330" s="6"/>
      <c r="AQ3330" s="6"/>
      <c r="AR3330" s="6"/>
      <c r="AS3330" s="6"/>
      <c r="AT3330" s="6"/>
      <c r="AU3330" s="6"/>
      <c r="AV3330" s="6"/>
      <c r="AW3330" s="6"/>
      <c r="AX3330" s="6"/>
      <c r="AY3330" s="6"/>
    </row>
    <row r="3331" spans="1:51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  <c r="AK3331" s="6"/>
      <c r="AL3331" s="6"/>
      <c r="AM3331" s="6"/>
      <c r="AN3331" s="6"/>
      <c r="AO3331" s="6"/>
      <c r="AP3331" s="6"/>
      <c r="AQ3331" s="6"/>
      <c r="AR3331" s="6"/>
      <c r="AS3331" s="6"/>
      <c r="AT3331" s="6"/>
      <c r="AU3331" s="6"/>
      <c r="AV3331" s="6"/>
      <c r="AW3331" s="6"/>
      <c r="AX3331" s="6"/>
      <c r="AY3331" s="6"/>
    </row>
    <row r="3332" spans="1:51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  <c r="AK3332" s="6"/>
      <c r="AL3332" s="6"/>
      <c r="AM3332" s="6"/>
      <c r="AN3332" s="6"/>
      <c r="AO3332" s="6"/>
      <c r="AP3332" s="6"/>
      <c r="AQ3332" s="6"/>
      <c r="AR3332" s="6"/>
      <c r="AS3332" s="6"/>
      <c r="AT3332" s="6"/>
      <c r="AU3332" s="6"/>
      <c r="AV3332" s="6"/>
      <c r="AW3332" s="6"/>
      <c r="AX3332" s="6"/>
      <c r="AY3332" s="6"/>
    </row>
    <row r="3333" spans="1:51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  <c r="AK3333" s="6"/>
      <c r="AL3333" s="6"/>
      <c r="AM3333" s="6"/>
      <c r="AN3333" s="6"/>
      <c r="AO3333" s="6"/>
      <c r="AP3333" s="6"/>
      <c r="AQ3333" s="6"/>
      <c r="AR3333" s="6"/>
      <c r="AS3333" s="6"/>
      <c r="AT3333" s="6"/>
      <c r="AU3333" s="6"/>
      <c r="AV3333" s="6"/>
      <c r="AW3333" s="6"/>
      <c r="AX3333" s="6"/>
      <c r="AY3333" s="6"/>
    </row>
    <row r="3334" spans="1:51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  <c r="AK3334" s="6"/>
      <c r="AL3334" s="6"/>
      <c r="AM3334" s="6"/>
      <c r="AN3334" s="6"/>
      <c r="AO3334" s="6"/>
      <c r="AP3334" s="6"/>
      <c r="AQ3334" s="6"/>
      <c r="AR3334" s="6"/>
      <c r="AS3334" s="6"/>
      <c r="AT3334" s="6"/>
      <c r="AU3334" s="6"/>
      <c r="AV3334" s="6"/>
      <c r="AW3334" s="6"/>
      <c r="AX3334" s="6"/>
      <c r="AY3334" s="6"/>
    </row>
    <row r="3335" spans="1:51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/>
      <c r="AJ3335" s="6"/>
      <c r="AK3335" s="6"/>
      <c r="AL3335" s="6"/>
      <c r="AM3335" s="6"/>
      <c r="AN3335" s="6"/>
      <c r="AO3335" s="6"/>
      <c r="AP3335" s="6"/>
      <c r="AQ3335" s="6"/>
      <c r="AR3335" s="6"/>
      <c r="AS3335" s="6"/>
      <c r="AT3335" s="6"/>
      <c r="AU3335" s="6"/>
      <c r="AV3335" s="6"/>
      <c r="AW3335" s="6"/>
      <c r="AX3335" s="6"/>
      <c r="AY3335" s="6"/>
    </row>
    <row r="3336" spans="1:51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/>
      <c r="AJ3336" s="6"/>
      <c r="AK3336" s="6"/>
      <c r="AL3336" s="6"/>
      <c r="AM3336" s="6"/>
      <c r="AN3336" s="6"/>
      <c r="AO3336" s="6"/>
      <c r="AP3336" s="6"/>
      <c r="AQ3336" s="6"/>
      <c r="AR3336" s="6"/>
      <c r="AS3336" s="6"/>
      <c r="AT3336" s="6"/>
      <c r="AU3336" s="6"/>
      <c r="AV3336" s="6"/>
      <c r="AW3336" s="6"/>
      <c r="AX3336" s="6"/>
      <c r="AY3336" s="6"/>
    </row>
    <row r="3337" spans="1:51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/>
      <c r="AJ3337" s="6"/>
      <c r="AK3337" s="6"/>
      <c r="AL3337" s="6"/>
      <c r="AM3337" s="6"/>
      <c r="AN3337" s="6"/>
      <c r="AO3337" s="6"/>
      <c r="AP3337" s="6"/>
      <c r="AQ3337" s="6"/>
      <c r="AR3337" s="6"/>
      <c r="AS3337" s="6"/>
      <c r="AT3337" s="6"/>
      <c r="AU3337" s="6"/>
      <c r="AV3337" s="6"/>
      <c r="AW3337" s="6"/>
      <c r="AX3337" s="6"/>
      <c r="AY3337" s="6"/>
    </row>
    <row r="3338" spans="1:51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/>
      <c r="AJ3338" s="6"/>
      <c r="AK3338" s="6"/>
      <c r="AL3338" s="6"/>
      <c r="AM3338" s="6"/>
      <c r="AN3338" s="6"/>
      <c r="AO3338" s="6"/>
      <c r="AP3338" s="6"/>
      <c r="AQ3338" s="6"/>
      <c r="AR3338" s="6"/>
      <c r="AS3338" s="6"/>
      <c r="AT3338" s="6"/>
      <c r="AU3338" s="6"/>
      <c r="AV3338" s="6"/>
      <c r="AW3338" s="6"/>
      <c r="AX3338" s="6"/>
      <c r="AY3338" s="6"/>
    </row>
    <row r="3339" spans="1:51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/>
      <c r="AJ3339" s="6"/>
      <c r="AK3339" s="6"/>
      <c r="AL3339" s="6"/>
      <c r="AM3339" s="6"/>
      <c r="AN3339" s="6"/>
      <c r="AO3339" s="6"/>
      <c r="AP3339" s="6"/>
      <c r="AQ3339" s="6"/>
      <c r="AR3339" s="6"/>
      <c r="AS3339" s="6"/>
      <c r="AT3339" s="6"/>
      <c r="AU3339" s="6"/>
      <c r="AV3339" s="6"/>
      <c r="AW3339" s="6"/>
      <c r="AX3339" s="6"/>
      <c r="AY3339" s="6"/>
    </row>
    <row r="3340" spans="1:51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/>
      <c r="AJ3340" s="6"/>
      <c r="AK3340" s="6"/>
      <c r="AL3340" s="6"/>
      <c r="AM3340" s="6"/>
      <c r="AN3340" s="6"/>
      <c r="AO3340" s="6"/>
      <c r="AP3340" s="6"/>
      <c r="AQ3340" s="6"/>
      <c r="AR3340" s="6"/>
      <c r="AS3340" s="6"/>
      <c r="AT3340" s="6"/>
      <c r="AU3340" s="6"/>
      <c r="AV3340" s="6"/>
      <c r="AW3340" s="6"/>
      <c r="AX3340" s="6"/>
      <c r="AY3340" s="6"/>
    </row>
    <row r="3341" spans="1:51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/>
      <c r="AJ3341" s="6"/>
      <c r="AK3341" s="6"/>
      <c r="AL3341" s="6"/>
      <c r="AM3341" s="6"/>
      <c r="AN3341" s="6"/>
      <c r="AO3341" s="6"/>
      <c r="AP3341" s="6"/>
      <c r="AQ3341" s="6"/>
      <c r="AR3341" s="6"/>
      <c r="AS3341" s="6"/>
      <c r="AT3341" s="6"/>
      <c r="AU3341" s="6"/>
      <c r="AV3341" s="6"/>
      <c r="AW3341" s="6"/>
      <c r="AX3341" s="6"/>
      <c r="AY3341" s="6"/>
    </row>
    <row r="3342" spans="1:51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/>
      <c r="AJ3342" s="6"/>
      <c r="AK3342" s="6"/>
      <c r="AL3342" s="6"/>
      <c r="AM3342" s="6"/>
      <c r="AN3342" s="6"/>
      <c r="AO3342" s="6"/>
      <c r="AP3342" s="6"/>
      <c r="AQ3342" s="6"/>
      <c r="AR3342" s="6"/>
      <c r="AS3342" s="6"/>
      <c r="AT3342" s="6"/>
      <c r="AU3342" s="6"/>
      <c r="AV3342" s="6"/>
      <c r="AW3342" s="6"/>
      <c r="AX3342" s="6"/>
      <c r="AY3342" s="6"/>
    </row>
    <row r="3343" spans="1:51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/>
      <c r="AJ3343" s="6"/>
      <c r="AK3343" s="6"/>
      <c r="AL3343" s="6"/>
      <c r="AM3343" s="6"/>
      <c r="AN3343" s="6"/>
      <c r="AO3343" s="6"/>
      <c r="AP3343" s="6"/>
      <c r="AQ3343" s="6"/>
      <c r="AR3343" s="6"/>
      <c r="AS3343" s="6"/>
      <c r="AT3343" s="6"/>
      <c r="AU3343" s="6"/>
      <c r="AV3343" s="6"/>
      <c r="AW3343" s="6"/>
      <c r="AX3343" s="6"/>
      <c r="AY3343" s="6"/>
    </row>
    <row r="3344" spans="1:51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/>
      <c r="AJ3344" s="6"/>
      <c r="AK3344" s="6"/>
      <c r="AL3344" s="6"/>
      <c r="AM3344" s="6"/>
      <c r="AN3344" s="6"/>
      <c r="AO3344" s="6"/>
      <c r="AP3344" s="6"/>
      <c r="AQ3344" s="6"/>
      <c r="AR3344" s="6"/>
      <c r="AS3344" s="6"/>
      <c r="AT3344" s="6"/>
      <c r="AU3344" s="6"/>
      <c r="AV3344" s="6"/>
      <c r="AW3344" s="6"/>
      <c r="AX3344" s="6"/>
      <c r="AY3344" s="6"/>
    </row>
    <row r="3345" spans="1:51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/>
      <c r="AJ3345" s="6"/>
      <c r="AK3345" s="6"/>
      <c r="AL3345" s="6"/>
      <c r="AM3345" s="6"/>
      <c r="AN3345" s="6"/>
      <c r="AO3345" s="6"/>
      <c r="AP3345" s="6"/>
      <c r="AQ3345" s="6"/>
      <c r="AR3345" s="6"/>
      <c r="AS3345" s="6"/>
      <c r="AT3345" s="6"/>
      <c r="AU3345" s="6"/>
      <c r="AV3345" s="6"/>
      <c r="AW3345" s="6"/>
      <c r="AX3345" s="6"/>
      <c r="AY3345" s="6"/>
    </row>
    <row r="3346" spans="1:51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/>
      <c r="AJ3346" s="6"/>
      <c r="AK3346" s="6"/>
      <c r="AL3346" s="6"/>
      <c r="AM3346" s="6"/>
      <c r="AN3346" s="6"/>
      <c r="AO3346" s="6"/>
      <c r="AP3346" s="6"/>
      <c r="AQ3346" s="6"/>
      <c r="AR3346" s="6"/>
      <c r="AS3346" s="6"/>
      <c r="AT3346" s="6"/>
      <c r="AU3346" s="6"/>
      <c r="AV3346" s="6"/>
      <c r="AW3346" s="6"/>
      <c r="AX3346" s="6"/>
      <c r="AY3346" s="6"/>
    </row>
    <row r="3347" spans="1:51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/>
      <c r="AJ3347" s="6"/>
      <c r="AK3347" s="6"/>
      <c r="AL3347" s="6"/>
      <c r="AM3347" s="6"/>
      <c r="AN3347" s="6"/>
      <c r="AO3347" s="6"/>
      <c r="AP3347" s="6"/>
      <c r="AQ3347" s="6"/>
      <c r="AR3347" s="6"/>
      <c r="AS3347" s="6"/>
      <c r="AT3347" s="6"/>
      <c r="AU3347" s="6"/>
      <c r="AV3347" s="6"/>
      <c r="AW3347" s="6"/>
      <c r="AX3347" s="6"/>
      <c r="AY3347" s="6"/>
    </row>
    <row r="3348" spans="1:51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/>
      <c r="AJ3348" s="6"/>
      <c r="AK3348" s="6"/>
      <c r="AL3348" s="6"/>
      <c r="AM3348" s="6"/>
      <c r="AN3348" s="6"/>
      <c r="AO3348" s="6"/>
      <c r="AP3348" s="6"/>
      <c r="AQ3348" s="6"/>
      <c r="AR3348" s="6"/>
      <c r="AS3348" s="6"/>
      <c r="AT3348" s="6"/>
      <c r="AU3348" s="6"/>
      <c r="AV3348" s="6"/>
      <c r="AW3348" s="6"/>
      <c r="AX3348" s="6"/>
      <c r="AY3348" s="6"/>
    </row>
    <row r="3349" spans="1:51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/>
      <c r="AJ3349" s="6"/>
      <c r="AK3349" s="6"/>
      <c r="AL3349" s="6"/>
      <c r="AM3349" s="6"/>
      <c r="AN3349" s="6"/>
      <c r="AO3349" s="6"/>
      <c r="AP3349" s="6"/>
      <c r="AQ3349" s="6"/>
      <c r="AR3349" s="6"/>
      <c r="AS3349" s="6"/>
      <c r="AT3349" s="6"/>
      <c r="AU3349" s="6"/>
      <c r="AV3349" s="6"/>
      <c r="AW3349" s="6"/>
      <c r="AX3349" s="6"/>
      <c r="AY3349" s="6"/>
    </row>
    <row r="3350" spans="1:51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/>
      <c r="AJ3350" s="6"/>
      <c r="AK3350" s="6"/>
      <c r="AL3350" s="6"/>
      <c r="AM3350" s="6"/>
      <c r="AN3350" s="6"/>
      <c r="AO3350" s="6"/>
      <c r="AP3350" s="6"/>
      <c r="AQ3350" s="6"/>
      <c r="AR3350" s="6"/>
      <c r="AS3350" s="6"/>
      <c r="AT3350" s="6"/>
      <c r="AU3350" s="6"/>
      <c r="AV3350" s="6"/>
      <c r="AW3350" s="6"/>
      <c r="AX3350" s="6"/>
      <c r="AY3350" s="6"/>
    </row>
    <row r="3351" spans="1:51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/>
      <c r="AJ3351" s="6"/>
      <c r="AK3351" s="6"/>
      <c r="AL3351" s="6"/>
      <c r="AM3351" s="6"/>
      <c r="AN3351" s="6"/>
      <c r="AO3351" s="6"/>
      <c r="AP3351" s="6"/>
      <c r="AQ3351" s="6"/>
      <c r="AR3351" s="6"/>
      <c r="AS3351" s="6"/>
      <c r="AT3351" s="6"/>
      <c r="AU3351" s="6"/>
      <c r="AV3351" s="6"/>
      <c r="AW3351" s="6"/>
      <c r="AX3351" s="6"/>
      <c r="AY3351" s="6"/>
    </row>
    <row r="3352" spans="1:51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/>
      <c r="AJ3352" s="6"/>
      <c r="AK3352" s="6"/>
      <c r="AL3352" s="6"/>
      <c r="AM3352" s="6"/>
      <c r="AN3352" s="6"/>
      <c r="AO3352" s="6"/>
      <c r="AP3352" s="6"/>
      <c r="AQ3352" s="6"/>
      <c r="AR3352" s="6"/>
      <c r="AS3352" s="6"/>
      <c r="AT3352" s="6"/>
      <c r="AU3352" s="6"/>
      <c r="AV3352" s="6"/>
      <c r="AW3352" s="6"/>
      <c r="AX3352" s="6"/>
      <c r="AY3352" s="6"/>
    </row>
    <row r="3353" spans="1:51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/>
      <c r="AJ3353" s="6"/>
      <c r="AK3353" s="6"/>
      <c r="AL3353" s="6"/>
      <c r="AM3353" s="6"/>
      <c r="AN3353" s="6"/>
      <c r="AO3353" s="6"/>
      <c r="AP3353" s="6"/>
      <c r="AQ3353" s="6"/>
      <c r="AR3353" s="6"/>
      <c r="AS3353" s="6"/>
      <c r="AT3353" s="6"/>
      <c r="AU3353" s="6"/>
      <c r="AV3353" s="6"/>
      <c r="AW3353" s="6"/>
      <c r="AX3353" s="6"/>
      <c r="AY3353" s="6"/>
    </row>
    <row r="3354" spans="1:51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/>
      <c r="AJ3354" s="6"/>
      <c r="AK3354" s="6"/>
      <c r="AL3354" s="6"/>
      <c r="AM3354" s="6"/>
      <c r="AN3354" s="6"/>
      <c r="AO3354" s="6"/>
      <c r="AP3354" s="6"/>
      <c r="AQ3354" s="6"/>
      <c r="AR3354" s="6"/>
      <c r="AS3354" s="6"/>
      <c r="AT3354" s="6"/>
      <c r="AU3354" s="6"/>
      <c r="AV3354" s="6"/>
      <c r="AW3354" s="6"/>
      <c r="AX3354" s="6"/>
      <c r="AY3354" s="6"/>
    </row>
    <row r="3355" spans="1:51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/>
      <c r="AJ3355" s="6"/>
      <c r="AK3355" s="6"/>
      <c r="AL3355" s="6"/>
      <c r="AM3355" s="6"/>
      <c r="AN3355" s="6"/>
      <c r="AO3355" s="6"/>
      <c r="AP3355" s="6"/>
      <c r="AQ3355" s="6"/>
      <c r="AR3355" s="6"/>
      <c r="AS3355" s="6"/>
      <c r="AT3355" s="6"/>
      <c r="AU3355" s="6"/>
      <c r="AV3355" s="6"/>
      <c r="AW3355" s="6"/>
      <c r="AX3355" s="6"/>
      <c r="AY3355" s="6"/>
    </row>
    <row r="3356" spans="1:51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/>
      <c r="AJ3356" s="6"/>
      <c r="AK3356" s="6"/>
      <c r="AL3356" s="6"/>
      <c r="AM3356" s="6"/>
      <c r="AN3356" s="6"/>
      <c r="AO3356" s="6"/>
      <c r="AP3356" s="6"/>
      <c r="AQ3356" s="6"/>
      <c r="AR3356" s="6"/>
      <c r="AS3356" s="6"/>
      <c r="AT3356" s="6"/>
      <c r="AU3356" s="6"/>
      <c r="AV3356" s="6"/>
      <c r="AW3356" s="6"/>
      <c r="AX3356" s="6"/>
      <c r="AY3356" s="6"/>
    </row>
    <row r="3357" spans="1:51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/>
      <c r="AJ3357" s="6"/>
      <c r="AK3357" s="6"/>
      <c r="AL3357" s="6"/>
      <c r="AM3357" s="6"/>
      <c r="AN3357" s="6"/>
      <c r="AO3357" s="6"/>
      <c r="AP3357" s="6"/>
      <c r="AQ3357" s="6"/>
      <c r="AR3357" s="6"/>
      <c r="AS3357" s="6"/>
      <c r="AT3357" s="6"/>
      <c r="AU3357" s="6"/>
      <c r="AV3357" s="6"/>
      <c r="AW3357" s="6"/>
      <c r="AX3357" s="6"/>
      <c r="AY3357" s="6"/>
    </row>
    <row r="3358" spans="1:51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/>
      <c r="AJ3358" s="6"/>
      <c r="AK3358" s="6"/>
      <c r="AL3358" s="6"/>
      <c r="AM3358" s="6"/>
      <c r="AN3358" s="6"/>
      <c r="AO3358" s="6"/>
      <c r="AP3358" s="6"/>
      <c r="AQ3358" s="6"/>
      <c r="AR3358" s="6"/>
      <c r="AS3358" s="6"/>
      <c r="AT3358" s="6"/>
      <c r="AU3358" s="6"/>
      <c r="AV3358" s="6"/>
      <c r="AW3358" s="6"/>
      <c r="AX3358" s="6"/>
      <c r="AY3358" s="6"/>
    </row>
    <row r="3359" spans="1:51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/>
      <c r="AJ3359" s="6"/>
      <c r="AK3359" s="6"/>
      <c r="AL3359" s="6"/>
      <c r="AM3359" s="6"/>
      <c r="AN3359" s="6"/>
      <c r="AO3359" s="6"/>
      <c r="AP3359" s="6"/>
      <c r="AQ3359" s="6"/>
      <c r="AR3359" s="6"/>
      <c r="AS3359" s="6"/>
      <c r="AT3359" s="6"/>
      <c r="AU3359" s="6"/>
      <c r="AV3359" s="6"/>
      <c r="AW3359" s="6"/>
      <c r="AX3359" s="6"/>
      <c r="AY3359" s="6"/>
    </row>
    <row r="3360" spans="1:51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/>
      <c r="AJ3360" s="6"/>
      <c r="AK3360" s="6"/>
      <c r="AL3360" s="6"/>
      <c r="AM3360" s="6"/>
      <c r="AN3360" s="6"/>
      <c r="AO3360" s="6"/>
      <c r="AP3360" s="6"/>
      <c r="AQ3360" s="6"/>
      <c r="AR3360" s="6"/>
      <c r="AS3360" s="6"/>
      <c r="AT3360" s="6"/>
      <c r="AU3360" s="6"/>
      <c r="AV3360" s="6"/>
      <c r="AW3360" s="6"/>
      <c r="AX3360" s="6"/>
      <c r="AY3360" s="6"/>
    </row>
    <row r="3361" spans="1:51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/>
      <c r="AJ3361" s="6"/>
      <c r="AK3361" s="6"/>
      <c r="AL3361" s="6"/>
      <c r="AM3361" s="6"/>
      <c r="AN3361" s="6"/>
      <c r="AO3361" s="6"/>
      <c r="AP3361" s="6"/>
      <c r="AQ3361" s="6"/>
      <c r="AR3361" s="6"/>
      <c r="AS3361" s="6"/>
      <c r="AT3361" s="6"/>
      <c r="AU3361" s="6"/>
      <c r="AV3361" s="6"/>
      <c r="AW3361" s="6"/>
      <c r="AX3361" s="6"/>
      <c r="AY3361" s="6"/>
    </row>
    <row r="3362" spans="1:51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/>
      <c r="AJ3362" s="6"/>
      <c r="AK3362" s="6"/>
      <c r="AL3362" s="6"/>
      <c r="AM3362" s="6"/>
      <c r="AN3362" s="6"/>
      <c r="AO3362" s="6"/>
      <c r="AP3362" s="6"/>
      <c r="AQ3362" s="6"/>
      <c r="AR3362" s="6"/>
      <c r="AS3362" s="6"/>
      <c r="AT3362" s="6"/>
      <c r="AU3362" s="6"/>
      <c r="AV3362" s="6"/>
      <c r="AW3362" s="6"/>
      <c r="AX3362" s="6"/>
      <c r="AY3362" s="6"/>
    </row>
    <row r="3363" spans="1:51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6"/>
      <c r="AJ3363" s="6"/>
      <c r="AK3363" s="6"/>
      <c r="AL3363" s="6"/>
      <c r="AM3363" s="6"/>
      <c r="AN3363" s="6"/>
      <c r="AO3363" s="6"/>
      <c r="AP3363" s="6"/>
      <c r="AQ3363" s="6"/>
      <c r="AR3363" s="6"/>
      <c r="AS3363" s="6"/>
      <c r="AT3363" s="6"/>
      <c r="AU3363" s="6"/>
      <c r="AV3363" s="6"/>
      <c r="AW3363" s="6"/>
      <c r="AX3363" s="6"/>
      <c r="AY3363" s="6"/>
    </row>
    <row r="3364" spans="1:51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/>
      <c r="AJ3364" s="6"/>
      <c r="AK3364" s="6"/>
      <c r="AL3364" s="6"/>
      <c r="AM3364" s="6"/>
      <c r="AN3364" s="6"/>
      <c r="AO3364" s="6"/>
      <c r="AP3364" s="6"/>
      <c r="AQ3364" s="6"/>
      <c r="AR3364" s="6"/>
      <c r="AS3364" s="6"/>
      <c r="AT3364" s="6"/>
      <c r="AU3364" s="6"/>
      <c r="AV3364" s="6"/>
      <c r="AW3364" s="6"/>
      <c r="AX3364" s="6"/>
      <c r="AY3364" s="6"/>
    </row>
    <row r="3365" spans="1:51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/>
      <c r="AJ3365" s="6"/>
      <c r="AK3365" s="6"/>
      <c r="AL3365" s="6"/>
      <c r="AM3365" s="6"/>
      <c r="AN3365" s="6"/>
      <c r="AO3365" s="6"/>
      <c r="AP3365" s="6"/>
      <c r="AQ3365" s="6"/>
      <c r="AR3365" s="6"/>
      <c r="AS3365" s="6"/>
      <c r="AT3365" s="6"/>
      <c r="AU3365" s="6"/>
      <c r="AV3365" s="6"/>
      <c r="AW3365" s="6"/>
      <c r="AX3365" s="6"/>
      <c r="AY3365" s="6"/>
    </row>
    <row r="3366" spans="1:51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/>
      <c r="AJ3366" s="6"/>
      <c r="AK3366" s="6"/>
      <c r="AL3366" s="6"/>
      <c r="AM3366" s="6"/>
      <c r="AN3366" s="6"/>
      <c r="AO3366" s="6"/>
      <c r="AP3366" s="6"/>
      <c r="AQ3366" s="6"/>
      <c r="AR3366" s="6"/>
      <c r="AS3366" s="6"/>
      <c r="AT3366" s="6"/>
      <c r="AU3366" s="6"/>
      <c r="AV3366" s="6"/>
      <c r="AW3366" s="6"/>
      <c r="AX3366" s="6"/>
      <c r="AY3366" s="6"/>
    </row>
    <row r="3367" spans="1:51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6"/>
      <c r="AJ3367" s="6"/>
      <c r="AK3367" s="6"/>
      <c r="AL3367" s="6"/>
      <c r="AM3367" s="6"/>
      <c r="AN3367" s="6"/>
      <c r="AO3367" s="6"/>
      <c r="AP3367" s="6"/>
      <c r="AQ3367" s="6"/>
      <c r="AR3367" s="6"/>
      <c r="AS3367" s="6"/>
      <c r="AT3367" s="6"/>
      <c r="AU3367" s="6"/>
      <c r="AV3367" s="6"/>
      <c r="AW3367" s="6"/>
      <c r="AX3367" s="6"/>
      <c r="AY3367" s="6"/>
    </row>
    <row r="3368" spans="1:51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/>
      <c r="AJ3368" s="6"/>
      <c r="AK3368" s="6"/>
      <c r="AL3368" s="6"/>
      <c r="AM3368" s="6"/>
      <c r="AN3368" s="6"/>
      <c r="AO3368" s="6"/>
      <c r="AP3368" s="6"/>
      <c r="AQ3368" s="6"/>
      <c r="AR3368" s="6"/>
      <c r="AS3368" s="6"/>
      <c r="AT3368" s="6"/>
      <c r="AU3368" s="6"/>
      <c r="AV3368" s="6"/>
      <c r="AW3368" s="6"/>
      <c r="AX3368" s="6"/>
      <c r="AY3368" s="6"/>
    </row>
    <row r="3369" spans="1:51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/>
      <c r="AJ3369" s="6"/>
      <c r="AK3369" s="6"/>
      <c r="AL3369" s="6"/>
      <c r="AM3369" s="6"/>
      <c r="AN3369" s="6"/>
      <c r="AO3369" s="6"/>
      <c r="AP3369" s="6"/>
      <c r="AQ3369" s="6"/>
      <c r="AR3369" s="6"/>
      <c r="AS3369" s="6"/>
      <c r="AT3369" s="6"/>
      <c r="AU3369" s="6"/>
      <c r="AV3369" s="6"/>
      <c r="AW3369" s="6"/>
      <c r="AX3369" s="6"/>
      <c r="AY3369" s="6"/>
    </row>
    <row r="3370" spans="1:51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/>
      <c r="AJ3370" s="6"/>
      <c r="AK3370" s="6"/>
      <c r="AL3370" s="6"/>
      <c r="AM3370" s="6"/>
      <c r="AN3370" s="6"/>
      <c r="AO3370" s="6"/>
      <c r="AP3370" s="6"/>
      <c r="AQ3370" s="6"/>
      <c r="AR3370" s="6"/>
      <c r="AS3370" s="6"/>
      <c r="AT3370" s="6"/>
      <c r="AU3370" s="6"/>
      <c r="AV3370" s="6"/>
      <c r="AW3370" s="6"/>
      <c r="AX3370" s="6"/>
      <c r="AY3370" s="6"/>
    </row>
    <row r="3371" spans="1:51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/>
      <c r="AJ3371" s="6"/>
      <c r="AK3371" s="6"/>
      <c r="AL3371" s="6"/>
      <c r="AM3371" s="6"/>
      <c r="AN3371" s="6"/>
      <c r="AO3371" s="6"/>
      <c r="AP3371" s="6"/>
      <c r="AQ3371" s="6"/>
      <c r="AR3371" s="6"/>
      <c r="AS3371" s="6"/>
      <c r="AT3371" s="6"/>
      <c r="AU3371" s="6"/>
      <c r="AV3371" s="6"/>
      <c r="AW3371" s="6"/>
      <c r="AX3371" s="6"/>
      <c r="AY3371" s="6"/>
    </row>
    <row r="3372" spans="1:51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/>
      <c r="AJ3372" s="6"/>
      <c r="AK3372" s="6"/>
      <c r="AL3372" s="6"/>
      <c r="AM3372" s="6"/>
      <c r="AN3372" s="6"/>
      <c r="AO3372" s="6"/>
      <c r="AP3372" s="6"/>
      <c r="AQ3372" s="6"/>
      <c r="AR3372" s="6"/>
      <c r="AS3372" s="6"/>
      <c r="AT3372" s="6"/>
      <c r="AU3372" s="6"/>
      <c r="AV3372" s="6"/>
      <c r="AW3372" s="6"/>
      <c r="AX3372" s="6"/>
      <c r="AY3372" s="6"/>
    </row>
    <row r="3373" spans="1:51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/>
      <c r="AJ3373" s="6"/>
      <c r="AK3373" s="6"/>
      <c r="AL3373" s="6"/>
      <c r="AM3373" s="6"/>
      <c r="AN3373" s="6"/>
      <c r="AO3373" s="6"/>
      <c r="AP3373" s="6"/>
      <c r="AQ3373" s="6"/>
      <c r="AR3373" s="6"/>
      <c r="AS3373" s="6"/>
      <c r="AT3373" s="6"/>
      <c r="AU3373" s="6"/>
      <c r="AV3373" s="6"/>
      <c r="AW3373" s="6"/>
      <c r="AX3373" s="6"/>
      <c r="AY3373" s="6"/>
    </row>
    <row r="3374" spans="1:51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6"/>
      <c r="AJ3374" s="6"/>
      <c r="AK3374" s="6"/>
      <c r="AL3374" s="6"/>
      <c r="AM3374" s="6"/>
      <c r="AN3374" s="6"/>
      <c r="AO3374" s="6"/>
      <c r="AP3374" s="6"/>
      <c r="AQ3374" s="6"/>
      <c r="AR3374" s="6"/>
      <c r="AS3374" s="6"/>
      <c r="AT3374" s="6"/>
      <c r="AU3374" s="6"/>
      <c r="AV3374" s="6"/>
      <c r="AW3374" s="6"/>
      <c r="AX3374" s="6"/>
      <c r="AY3374" s="6"/>
    </row>
    <row r="3375" spans="1:51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/>
      <c r="AJ3375" s="6"/>
      <c r="AK3375" s="6"/>
      <c r="AL3375" s="6"/>
      <c r="AM3375" s="6"/>
      <c r="AN3375" s="6"/>
      <c r="AO3375" s="6"/>
      <c r="AP3375" s="6"/>
      <c r="AQ3375" s="6"/>
      <c r="AR3375" s="6"/>
      <c r="AS3375" s="6"/>
      <c r="AT3375" s="6"/>
      <c r="AU3375" s="6"/>
      <c r="AV3375" s="6"/>
      <c r="AW3375" s="6"/>
      <c r="AX3375" s="6"/>
      <c r="AY3375" s="6"/>
    </row>
    <row r="3376" spans="1:51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6"/>
      <c r="AJ3376" s="6"/>
      <c r="AK3376" s="6"/>
      <c r="AL3376" s="6"/>
      <c r="AM3376" s="6"/>
      <c r="AN3376" s="6"/>
      <c r="AO3376" s="6"/>
      <c r="AP3376" s="6"/>
      <c r="AQ3376" s="6"/>
      <c r="AR3376" s="6"/>
      <c r="AS3376" s="6"/>
      <c r="AT3376" s="6"/>
      <c r="AU3376" s="6"/>
      <c r="AV3376" s="6"/>
      <c r="AW3376" s="6"/>
      <c r="AX3376" s="6"/>
      <c r="AY3376" s="6"/>
    </row>
    <row r="3377" spans="1:51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/>
      <c r="AJ3377" s="6"/>
      <c r="AK3377" s="6"/>
      <c r="AL3377" s="6"/>
      <c r="AM3377" s="6"/>
      <c r="AN3377" s="6"/>
      <c r="AO3377" s="6"/>
      <c r="AP3377" s="6"/>
      <c r="AQ3377" s="6"/>
      <c r="AR3377" s="6"/>
      <c r="AS3377" s="6"/>
      <c r="AT3377" s="6"/>
      <c r="AU3377" s="6"/>
      <c r="AV3377" s="6"/>
      <c r="AW3377" s="6"/>
      <c r="AX3377" s="6"/>
      <c r="AY3377" s="6"/>
    </row>
    <row r="3378" spans="1:51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/>
      <c r="AJ3378" s="6"/>
      <c r="AK3378" s="6"/>
      <c r="AL3378" s="6"/>
      <c r="AM3378" s="6"/>
      <c r="AN3378" s="6"/>
      <c r="AO3378" s="6"/>
      <c r="AP3378" s="6"/>
      <c r="AQ3378" s="6"/>
      <c r="AR3378" s="6"/>
      <c r="AS3378" s="6"/>
      <c r="AT3378" s="6"/>
      <c r="AU3378" s="6"/>
      <c r="AV3378" s="6"/>
      <c r="AW3378" s="6"/>
      <c r="AX3378" s="6"/>
      <c r="AY3378" s="6"/>
    </row>
    <row r="3379" spans="1:51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/>
      <c r="AJ3379" s="6"/>
      <c r="AK3379" s="6"/>
      <c r="AL3379" s="6"/>
      <c r="AM3379" s="6"/>
      <c r="AN3379" s="6"/>
      <c r="AO3379" s="6"/>
      <c r="AP3379" s="6"/>
      <c r="AQ3379" s="6"/>
      <c r="AR3379" s="6"/>
      <c r="AS3379" s="6"/>
      <c r="AT3379" s="6"/>
      <c r="AU3379" s="6"/>
      <c r="AV3379" s="6"/>
      <c r="AW3379" s="6"/>
      <c r="AX3379" s="6"/>
      <c r="AY3379" s="6"/>
    </row>
    <row r="3380" spans="1:51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/>
      <c r="AJ3380" s="6"/>
      <c r="AK3380" s="6"/>
      <c r="AL3380" s="6"/>
      <c r="AM3380" s="6"/>
      <c r="AN3380" s="6"/>
      <c r="AO3380" s="6"/>
      <c r="AP3380" s="6"/>
      <c r="AQ3380" s="6"/>
      <c r="AR3380" s="6"/>
      <c r="AS3380" s="6"/>
      <c r="AT3380" s="6"/>
      <c r="AU3380" s="6"/>
      <c r="AV3380" s="6"/>
      <c r="AW3380" s="6"/>
      <c r="AX3380" s="6"/>
      <c r="AY3380" s="6"/>
    </row>
    <row r="3381" spans="1:51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/>
      <c r="AJ3381" s="6"/>
      <c r="AK3381" s="6"/>
      <c r="AL3381" s="6"/>
      <c r="AM3381" s="6"/>
      <c r="AN3381" s="6"/>
      <c r="AO3381" s="6"/>
      <c r="AP3381" s="6"/>
      <c r="AQ3381" s="6"/>
      <c r="AR3381" s="6"/>
      <c r="AS3381" s="6"/>
      <c r="AT3381" s="6"/>
      <c r="AU3381" s="6"/>
      <c r="AV3381" s="6"/>
      <c r="AW3381" s="6"/>
      <c r="AX3381" s="6"/>
      <c r="AY3381" s="6"/>
    </row>
    <row r="3382" spans="1:51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/>
      <c r="AJ3382" s="6"/>
      <c r="AK3382" s="6"/>
      <c r="AL3382" s="6"/>
      <c r="AM3382" s="6"/>
      <c r="AN3382" s="6"/>
      <c r="AO3382" s="6"/>
      <c r="AP3382" s="6"/>
      <c r="AQ3382" s="6"/>
      <c r="AR3382" s="6"/>
      <c r="AS3382" s="6"/>
      <c r="AT3382" s="6"/>
      <c r="AU3382" s="6"/>
      <c r="AV3382" s="6"/>
      <c r="AW3382" s="6"/>
      <c r="AX3382" s="6"/>
      <c r="AY3382" s="6"/>
    </row>
    <row r="3383" spans="1:51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/>
      <c r="AJ3383" s="6"/>
      <c r="AK3383" s="6"/>
      <c r="AL3383" s="6"/>
      <c r="AM3383" s="6"/>
      <c r="AN3383" s="6"/>
      <c r="AO3383" s="6"/>
      <c r="AP3383" s="6"/>
      <c r="AQ3383" s="6"/>
      <c r="AR3383" s="6"/>
      <c r="AS3383" s="6"/>
      <c r="AT3383" s="6"/>
      <c r="AU3383" s="6"/>
      <c r="AV3383" s="6"/>
      <c r="AW3383" s="6"/>
      <c r="AX3383" s="6"/>
      <c r="AY3383" s="6"/>
    </row>
    <row r="3384" spans="1:51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/>
      <c r="AJ3384" s="6"/>
      <c r="AK3384" s="6"/>
      <c r="AL3384" s="6"/>
      <c r="AM3384" s="6"/>
      <c r="AN3384" s="6"/>
      <c r="AO3384" s="6"/>
      <c r="AP3384" s="6"/>
      <c r="AQ3384" s="6"/>
      <c r="AR3384" s="6"/>
      <c r="AS3384" s="6"/>
      <c r="AT3384" s="6"/>
      <c r="AU3384" s="6"/>
      <c r="AV3384" s="6"/>
      <c r="AW3384" s="6"/>
      <c r="AX3384" s="6"/>
      <c r="AY3384" s="6"/>
    </row>
    <row r="3385" spans="1:51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/>
      <c r="AJ3385" s="6"/>
      <c r="AK3385" s="6"/>
      <c r="AL3385" s="6"/>
      <c r="AM3385" s="6"/>
      <c r="AN3385" s="6"/>
      <c r="AO3385" s="6"/>
      <c r="AP3385" s="6"/>
      <c r="AQ3385" s="6"/>
      <c r="AR3385" s="6"/>
      <c r="AS3385" s="6"/>
      <c r="AT3385" s="6"/>
      <c r="AU3385" s="6"/>
      <c r="AV3385" s="6"/>
      <c r="AW3385" s="6"/>
      <c r="AX3385" s="6"/>
      <c r="AY3385" s="6"/>
    </row>
    <row r="3386" spans="1:51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/>
      <c r="AJ3386" s="6"/>
      <c r="AK3386" s="6"/>
      <c r="AL3386" s="6"/>
      <c r="AM3386" s="6"/>
      <c r="AN3386" s="6"/>
      <c r="AO3386" s="6"/>
      <c r="AP3386" s="6"/>
      <c r="AQ3386" s="6"/>
      <c r="AR3386" s="6"/>
      <c r="AS3386" s="6"/>
      <c r="AT3386" s="6"/>
      <c r="AU3386" s="6"/>
      <c r="AV3386" s="6"/>
      <c r="AW3386" s="6"/>
      <c r="AX3386" s="6"/>
      <c r="AY3386" s="6"/>
    </row>
    <row r="3387" spans="1:51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/>
      <c r="AJ3387" s="6"/>
      <c r="AK3387" s="6"/>
      <c r="AL3387" s="6"/>
      <c r="AM3387" s="6"/>
      <c r="AN3387" s="6"/>
      <c r="AO3387" s="6"/>
      <c r="AP3387" s="6"/>
      <c r="AQ3387" s="6"/>
      <c r="AR3387" s="6"/>
      <c r="AS3387" s="6"/>
      <c r="AT3387" s="6"/>
      <c r="AU3387" s="6"/>
      <c r="AV3387" s="6"/>
      <c r="AW3387" s="6"/>
      <c r="AX3387" s="6"/>
      <c r="AY3387" s="6"/>
    </row>
    <row r="3388" spans="1:51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/>
      <c r="AJ3388" s="6"/>
      <c r="AK3388" s="6"/>
      <c r="AL3388" s="6"/>
      <c r="AM3388" s="6"/>
      <c r="AN3388" s="6"/>
      <c r="AO3388" s="6"/>
      <c r="AP3388" s="6"/>
      <c r="AQ3388" s="6"/>
      <c r="AR3388" s="6"/>
      <c r="AS3388" s="6"/>
      <c r="AT3388" s="6"/>
      <c r="AU3388" s="6"/>
      <c r="AV3388" s="6"/>
      <c r="AW3388" s="6"/>
      <c r="AX3388" s="6"/>
      <c r="AY3388" s="6"/>
    </row>
    <row r="3389" spans="1:51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  <c r="AJ3389" s="6"/>
      <c r="AK3389" s="6"/>
      <c r="AL3389" s="6"/>
      <c r="AM3389" s="6"/>
      <c r="AN3389" s="6"/>
      <c r="AO3389" s="6"/>
      <c r="AP3389" s="6"/>
      <c r="AQ3389" s="6"/>
      <c r="AR3389" s="6"/>
      <c r="AS3389" s="6"/>
      <c r="AT3389" s="6"/>
      <c r="AU3389" s="6"/>
      <c r="AV3389" s="6"/>
      <c r="AW3389" s="6"/>
      <c r="AX3389" s="6"/>
      <c r="AY3389" s="6"/>
    </row>
    <row r="3390" spans="1:51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/>
      <c r="AJ3390" s="6"/>
      <c r="AK3390" s="6"/>
      <c r="AL3390" s="6"/>
      <c r="AM3390" s="6"/>
      <c r="AN3390" s="6"/>
      <c r="AO3390" s="6"/>
      <c r="AP3390" s="6"/>
      <c r="AQ3390" s="6"/>
      <c r="AR3390" s="6"/>
      <c r="AS3390" s="6"/>
      <c r="AT3390" s="6"/>
      <c r="AU3390" s="6"/>
      <c r="AV3390" s="6"/>
      <c r="AW3390" s="6"/>
      <c r="AX3390" s="6"/>
      <c r="AY3390" s="6"/>
    </row>
    <row r="3391" spans="1:51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/>
      <c r="AJ3391" s="6"/>
      <c r="AK3391" s="6"/>
      <c r="AL3391" s="6"/>
      <c r="AM3391" s="6"/>
      <c r="AN3391" s="6"/>
      <c r="AO3391" s="6"/>
      <c r="AP3391" s="6"/>
      <c r="AQ3391" s="6"/>
      <c r="AR3391" s="6"/>
      <c r="AS3391" s="6"/>
      <c r="AT3391" s="6"/>
      <c r="AU3391" s="6"/>
      <c r="AV3391" s="6"/>
      <c r="AW3391" s="6"/>
      <c r="AX3391" s="6"/>
      <c r="AY3391" s="6"/>
    </row>
    <row r="3392" spans="1:51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/>
      <c r="AJ3392" s="6"/>
      <c r="AK3392" s="6"/>
      <c r="AL3392" s="6"/>
      <c r="AM3392" s="6"/>
      <c r="AN3392" s="6"/>
      <c r="AO3392" s="6"/>
      <c r="AP3392" s="6"/>
      <c r="AQ3392" s="6"/>
      <c r="AR3392" s="6"/>
      <c r="AS3392" s="6"/>
      <c r="AT3392" s="6"/>
      <c r="AU3392" s="6"/>
      <c r="AV3392" s="6"/>
      <c r="AW3392" s="6"/>
      <c r="AX3392" s="6"/>
      <c r="AY3392" s="6"/>
    </row>
    <row r="3393" spans="1:51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/>
      <c r="AJ3393" s="6"/>
      <c r="AK3393" s="6"/>
      <c r="AL3393" s="6"/>
      <c r="AM3393" s="6"/>
      <c r="AN3393" s="6"/>
      <c r="AO3393" s="6"/>
      <c r="AP3393" s="6"/>
      <c r="AQ3393" s="6"/>
      <c r="AR3393" s="6"/>
      <c r="AS3393" s="6"/>
      <c r="AT3393" s="6"/>
      <c r="AU3393" s="6"/>
      <c r="AV3393" s="6"/>
      <c r="AW3393" s="6"/>
      <c r="AX3393" s="6"/>
      <c r="AY3393" s="6"/>
    </row>
    <row r="3394" spans="1:51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/>
      <c r="AJ3394" s="6"/>
      <c r="AK3394" s="6"/>
      <c r="AL3394" s="6"/>
      <c r="AM3394" s="6"/>
      <c r="AN3394" s="6"/>
      <c r="AO3394" s="6"/>
      <c r="AP3394" s="6"/>
      <c r="AQ3394" s="6"/>
      <c r="AR3394" s="6"/>
      <c r="AS3394" s="6"/>
      <c r="AT3394" s="6"/>
      <c r="AU3394" s="6"/>
      <c r="AV3394" s="6"/>
      <c r="AW3394" s="6"/>
      <c r="AX3394" s="6"/>
      <c r="AY3394" s="6"/>
    </row>
    <row r="3395" spans="1:51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/>
      <c r="AJ3395" s="6"/>
      <c r="AK3395" s="6"/>
      <c r="AL3395" s="6"/>
      <c r="AM3395" s="6"/>
      <c r="AN3395" s="6"/>
      <c r="AO3395" s="6"/>
      <c r="AP3395" s="6"/>
      <c r="AQ3395" s="6"/>
      <c r="AR3395" s="6"/>
      <c r="AS3395" s="6"/>
      <c r="AT3395" s="6"/>
      <c r="AU3395" s="6"/>
      <c r="AV3395" s="6"/>
      <c r="AW3395" s="6"/>
      <c r="AX3395" s="6"/>
      <c r="AY3395" s="6"/>
    </row>
    <row r="3396" spans="1:51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/>
      <c r="AJ3396" s="6"/>
      <c r="AK3396" s="6"/>
      <c r="AL3396" s="6"/>
      <c r="AM3396" s="6"/>
      <c r="AN3396" s="6"/>
      <c r="AO3396" s="6"/>
      <c r="AP3396" s="6"/>
      <c r="AQ3396" s="6"/>
      <c r="AR3396" s="6"/>
      <c r="AS3396" s="6"/>
      <c r="AT3396" s="6"/>
      <c r="AU3396" s="6"/>
      <c r="AV3396" s="6"/>
      <c r="AW3396" s="6"/>
      <c r="AX3396" s="6"/>
      <c r="AY3396" s="6"/>
    </row>
    <row r="3397" spans="1:51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/>
      <c r="AJ3397" s="6"/>
      <c r="AK3397" s="6"/>
      <c r="AL3397" s="6"/>
      <c r="AM3397" s="6"/>
      <c r="AN3397" s="6"/>
      <c r="AO3397" s="6"/>
      <c r="AP3397" s="6"/>
      <c r="AQ3397" s="6"/>
      <c r="AR3397" s="6"/>
      <c r="AS3397" s="6"/>
      <c r="AT3397" s="6"/>
      <c r="AU3397" s="6"/>
      <c r="AV3397" s="6"/>
      <c r="AW3397" s="6"/>
      <c r="AX3397" s="6"/>
      <c r="AY3397" s="6"/>
    </row>
    <row r="3398" spans="1:51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/>
      <c r="AJ3398" s="6"/>
      <c r="AK3398" s="6"/>
      <c r="AL3398" s="6"/>
      <c r="AM3398" s="6"/>
      <c r="AN3398" s="6"/>
      <c r="AO3398" s="6"/>
      <c r="AP3398" s="6"/>
      <c r="AQ3398" s="6"/>
      <c r="AR3398" s="6"/>
      <c r="AS3398" s="6"/>
      <c r="AT3398" s="6"/>
      <c r="AU3398" s="6"/>
      <c r="AV3398" s="6"/>
      <c r="AW3398" s="6"/>
      <c r="AX3398" s="6"/>
      <c r="AY3398" s="6"/>
    </row>
    <row r="3399" spans="1:51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/>
      <c r="AJ3399" s="6"/>
      <c r="AK3399" s="6"/>
      <c r="AL3399" s="6"/>
      <c r="AM3399" s="6"/>
      <c r="AN3399" s="6"/>
      <c r="AO3399" s="6"/>
      <c r="AP3399" s="6"/>
      <c r="AQ3399" s="6"/>
      <c r="AR3399" s="6"/>
      <c r="AS3399" s="6"/>
      <c r="AT3399" s="6"/>
      <c r="AU3399" s="6"/>
      <c r="AV3399" s="6"/>
      <c r="AW3399" s="6"/>
      <c r="AX3399" s="6"/>
      <c r="AY3399" s="6"/>
    </row>
    <row r="3400" spans="1:51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  <c r="AJ3400" s="6"/>
      <c r="AK3400" s="6"/>
      <c r="AL3400" s="6"/>
      <c r="AM3400" s="6"/>
      <c r="AN3400" s="6"/>
      <c r="AO3400" s="6"/>
      <c r="AP3400" s="6"/>
      <c r="AQ3400" s="6"/>
      <c r="AR3400" s="6"/>
      <c r="AS3400" s="6"/>
      <c r="AT3400" s="6"/>
      <c r="AU3400" s="6"/>
      <c r="AV3400" s="6"/>
      <c r="AW3400" s="6"/>
      <c r="AX3400" s="6"/>
      <c r="AY3400" s="6"/>
    </row>
    <row r="3401" spans="1:51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/>
      <c r="AJ3401" s="6"/>
      <c r="AK3401" s="6"/>
      <c r="AL3401" s="6"/>
      <c r="AM3401" s="6"/>
      <c r="AN3401" s="6"/>
      <c r="AO3401" s="6"/>
      <c r="AP3401" s="6"/>
      <c r="AQ3401" s="6"/>
      <c r="AR3401" s="6"/>
      <c r="AS3401" s="6"/>
      <c r="AT3401" s="6"/>
      <c r="AU3401" s="6"/>
      <c r="AV3401" s="6"/>
      <c r="AW3401" s="6"/>
      <c r="AX3401" s="6"/>
      <c r="AY3401" s="6"/>
    </row>
    <row r="3402" spans="1:51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/>
      <c r="AJ3402" s="6"/>
      <c r="AK3402" s="6"/>
      <c r="AL3402" s="6"/>
      <c r="AM3402" s="6"/>
      <c r="AN3402" s="6"/>
      <c r="AO3402" s="6"/>
      <c r="AP3402" s="6"/>
      <c r="AQ3402" s="6"/>
      <c r="AR3402" s="6"/>
      <c r="AS3402" s="6"/>
      <c r="AT3402" s="6"/>
      <c r="AU3402" s="6"/>
      <c r="AV3402" s="6"/>
      <c r="AW3402" s="6"/>
      <c r="AX3402" s="6"/>
      <c r="AY3402" s="6"/>
    </row>
    <row r="3403" spans="1:51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/>
      <c r="AJ3403" s="6"/>
      <c r="AK3403" s="6"/>
      <c r="AL3403" s="6"/>
      <c r="AM3403" s="6"/>
      <c r="AN3403" s="6"/>
      <c r="AO3403" s="6"/>
      <c r="AP3403" s="6"/>
      <c r="AQ3403" s="6"/>
      <c r="AR3403" s="6"/>
      <c r="AS3403" s="6"/>
      <c r="AT3403" s="6"/>
      <c r="AU3403" s="6"/>
      <c r="AV3403" s="6"/>
      <c r="AW3403" s="6"/>
      <c r="AX3403" s="6"/>
      <c r="AY3403" s="6"/>
    </row>
    <row r="3404" spans="1:51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/>
      <c r="AJ3404" s="6"/>
      <c r="AK3404" s="6"/>
      <c r="AL3404" s="6"/>
      <c r="AM3404" s="6"/>
      <c r="AN3404" s="6"/>
      <c r="AO3404" s="6"/>
      <c r="AP3404" s="6"/>
      <c r="AQ3404" s="6"/>
      <c r="AR3404" s="6"/>
      <c r="AS3404" s="6"/>
      <c r="AT3404" s="6"/>
      <c r="AU3404" s="6"/>
      <c r="AV3404" s="6"/>
      <c r="AW3404" s="6"/>
      <c r="AX3404" s="6"/>
      <c r="AY3404" s="6"/>
    </row>
    <row r="3405" spans="1:51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/>
      <c r="AJ3405" s="6"/>
      <c r="AK3405" s="6"/>
      <c r="AL3405" s="6"/>
      <c r="AM3405" s="6"/>
      <c r="AN3405" s="6"/>
      <c r="AO3405" s="6"/>
      <c r="AP3405" s="6"/>
      <c r="AQ3405" s="6"/>
      <c r="AR3405" s="6"/>
      <c r="AS3405" s="6"/>
      <c r="AT3405" s="6"/>
      <c r="AU3405" s="6"/>
      <c r="AV3405" s="6"/>
      <c r="AW3405" s="6"/>
      <c r="AX3405" s="6"/>
      <c r="AY3405" s="6"/>
    </row>
    <row r="3406" spans="1:51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/>
      <c r="AJ3406" s="6"/>
      <c r="AK3406" s="6"/>
      <c r="AL3406" s="6"/>
      <c r="AM3406" s="6"/>
      <c r="AN3406" s="6"/>
      <c r="AO3406" s="6"/>
      <c r="AP3406" s="6"/>
      <c r="AQ3406" s="6"/>
      <c r="AR3406" s="6"/>
      <c r="AS3406" s="6"/>
      <c r="AT3406" s="6"/>
      <c r="AU3406" s="6"/>
      <c r="AV3406" s="6"/>
      <c r="AW3406" s="6"/>
      <c r="AX3406" s="6"/>
      <c r="AY3406" s="6"/>
    </row>
    <row r="3407" spans="1:51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6"/>
      <c r="AJ3407" s="6"/>
      <c r="AK3407" s="6"/>
      <c r="AL3407" s="6"/>
      <c r="AM3407" s="6"/>
      <c r="AN3407" s="6"/>
      <c r="AO3407" s="6"/>
      <c r="AP3407" s="6"/>
      <c r="AQ3407" s="6"/>
      <c r="AR3407" s="6"/>
      <c r="AS3407" s="6"/>
      <c r="AT3407" s="6"/>
      <c r="AU3407" s="6"/>
      <c r="AV3407" s="6"/>
      <c r="AW3407" s="6"/>
      <c r="AX3407" s="6"/>
      <c r="AY3407" s="6"/>
    </row>
    <row r="3408" spans="1:51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6"/>
      <c r="AJ3408" s="6"/>
      <c r="AK3408" s="6"/>
      <c r="AL3408" s="6"/>
      <c r="AM3408" s="6"/>
      <c r="AN3408" s="6"/>
      <c r="AO3408" s="6"/>
      <c r="AP3408" s="6"/>
      <c r="AQ3408" s="6"/>
      <c r="AR3408" s="6"/>
      <c r="AS3408" s="6"/>
      <c r="AT3408" s="6"/>
      <c r="AU3408" s="6"/>
      <c r="AV3408" s="6"/>
      <c r="AW3408" s="6"/>
      <c r="AX3408" s="6"/>
      <c r="AY3408" s="6"/>
    </row>
    <row r="3409" spans="1:51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/>
      <c r="AJ3409" s="6"/>
      <c r="AK3409" s="6"/>
      <c r="AL3409" s="6"/>
      <c r="AM3409" s="6"/>
      <c r="AN3409" s="6"/>
      <c r="AO3409" s="6"/>
      <c r="AP3409" s="6"/>
      <c r="AQ3409" s="6"/>
      <c r="AR3409" s="6"/>
      <c r="AS3409" s="6"/>
      <c r="AT3409" s="6"/>
      <c r="AU3409" s="6"/>
      <c r="AV3409" s="6"/>
      <c r="AW3409" s="6"/>
      <c r="AX3409" s="6"/>
      <c r="AY3409" s="6"/>
    </row>
    <row r="3410" spans="1:51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/>
      <c r="AJ3410" s="6"/>
      <c r="AK3410" s="6"/>
      <c r="AL3410" s="6"/>
      <c r="AM3410" s="6"/>
      <c r="AN3410" s="6"/>
      <c r="AO3410" s="6"/>
      <c r="AP3410" s="6"/>
      <c r="AQ3410" s="6"/>
      <c r="AR3410" s="6"/>
      <c r="AS3410" s="6"/>
      <c r="AT3410" s="6"/>
      <c r="AU3410" s="6"/>
      <c r="AV3410" s="6"/>
      <c r="AW3410" s="6"/>
      <c r="AX3410" s="6"/>
      <c r="AY3410" s="6"/>
    </row>
    <row r="3411" spans="1:51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/>
      <c r="AJ3411" s="6"/>
      <c r="AK3411" s="6"/>
      <c r="AL3411" s="6"/>
      <c r="AM3411" s="6"/>
      <c r="AN3411" s="6"/>
      <c r="AO3411" s="6"/>
      <c r="AP3411" s="6"/>
      <c r="AQ3411" s="6"/>
      <c r="AR3411" s="6"/>
      <c r="AS3411" s="6"/>
      <c r="AT3411" s="6"/>
      <c r="AU3411" s="6"/>
      <c r="AV3411" s="6"/>
      <c r="AW3411" s="6"/>
      <c r="AX3411" s="6"/>
      <c r="AY3411" s="6"/>
    </row>
    <row r="3412" spans="1:51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/>
      <c r="AJ3412" s="6"/>
      <c r="AK3412" s="6"/>
      <c r="AL3412" s="6"/>
      <c r="AM3412" s="6"/>
      <c r="AN3412" s="6"/>
      <c r="AO3412" s="6"/>
      <c r="AP3412" s="6"/>
      <c r="AQ3412" s="6"/>
      <c r="AR3412" s="6"/>
      <c r="AS3412" s="6"/>
      <c r="AT3412" s="6"/>
      <c r="AU3412" s="6"/>
      <c r="AV3412" s="6"/>
      <c r="AW3412" s="6"/>
      <c r="AX3412" s="6"/>
      <c r="AY3412" s="6"/>
    </row>
    <row r="3413" spans="1:51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/>
      <c r="AJ3413" s="6"/>
      <c r="AK3413" s="6"/>
      <c r="AL3413" s="6"/>
      <c r="AM3413" s="6"/>
      <c r="AN3413" s="6"/>
      <c r="AO3413" s="6"/>
      <c r="AP3413" s="6"/>
      <c r="AQ3413" s="6"/>
      <c r="AR3413" s="6"/>
      <c r="AS3413" s="6"/>
      <c r="AT3413" s="6"/>
      <c r="AU3413" s="6"/>
      <c r="AV3413" s="6"/>
      <c r="AW3413" s="6"/>
      <c r="AX3413" s="6"/>
      <c r="AY3413" s="6"/>
    </row>
    <row r="3414" spans="1:51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6"/>
      <c r="AJ3414" s="6"/>
      <c r="AK3414" s="6"/>
      <c r="AL3414" s="6"/>
      <c r="AM3414" s="6"/>
      <c r="AN3414" s="6"/>
      <c r="AO3414" s="6"/>
      <c r="AP3414" s="6"/>
      <c r="AQ3414" s="6"/>
      <c r="AR3414" s="6"/>
      <c r="AS3414" s="6"/>
      <c r="AT3414" s="6"/>
      <c r="AU3414" s="6"/>
      <c r="AV3414" s="6"/>
      <c r="AW3414" s="6"/>
      <c r="AX3414" s="6"/>
      <c r="AY3414" s="6"/>
    </row>
    <row r="3415" spans="1:51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/>
      <c r="AJ3415" s="6"/>
      <c r="AK3415" s="6"/>
      <c r="AL3415" s="6"/>
      <c r="AM3415" s="6"/>
      <c r="AN3415" s="6"/>
      <c r="AO3415" s="6"/>
      <c r="AP3415" s="6"/>
      <c r="AQ3415" s="6"/>
      <c r="AR3415" s="6"/>
      <c r="AS3415" s="6"/>
      <c r="AT3415" s="6"/>
      <c r="AU3415" s="6"/>
      <c r="AV3415" s="6"/>
      <c r="AW3415" s="6"/>
      <c r="AX3415" s="6"/>
      <c r="AY3415" s="6"/>
    </row>
    <row r="3416" spans="1:51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/>
      <c r="AJ3416" s="6"/>
      <c r="AK3416" s="6"/>
      <c r="AL3416" s="6"/>
      <c r="AM3416" s="6"/>
      <c r="AN3416" s="6"/>
      <c r="AO3416" s="6"/>
      <c r="AP3416" s="6"/>
      <c r="AQ3416" s="6"/>
      <c r="AR3416" s="6"/>
      <c r="AS3416" s="6"/>
      <c r="AT3416" s="6"/>
      <c r="AU3416" s="6"/>
      <c r="AV3416" s="6"/>
      <c r="AW3416" s="6"/>
      <c r="AX3416" s="6"/>
      <c r="AY3416" s="6"/>
    </row>
    <row r="3417" spans="1:51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/>
      <c r="AJ3417" s="6"/>
      <c r="AK3417" s="6"/>
      <c r="AL3417" s="6"/>
      <c r="AM3417" s="6"/>
      <c r="AN3417" s="6"/>
      <c r="AO3417" s="6"/>
      <c r="AP3417" s="6"/>
      <c r="AQ3417" s="6"/>
      <c r="AR3417" s="6"/>
      <c r="AS3417" s="6"/>
      <c r="AT3417" s="6"/>
      <c r="AU3417" s="6"/>
      <c r="AV3417" s="6"/>
      <c r="AW3417" s="6"/>
      <c r="AX3417" s="6"/>
      <c r="AY3417" s="6"/>
    </row>
    <row r="3418" spans="1:51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/>
      <c r="AJ3418" s="6"/>
      <c r="AK3418" s="6"/>
      <c r="AL3418" s="6"/>
      <c r="AM3418" s="6"/>
      <c r="AN3418" s="6"/>
      <c r="AO3418" s="6"/>
      <c r="AP3418" s="6"/>
      <c r="AQ3418" s="6"/>
      <c r="AR3418" s="6"/>
      <c r="AS3418" s="6"/>
      <c r="AT3418" s="6"/>
      <c r="AU3418" s="6"/>
      <c r="AV3418" s="6"/>
      <c r="AW3418" s="6"/>
      <c r="AX3418" s="6"/>
      <c r="AY3418" s="6"/>
    </row>
    <row r="3419" spans="1:51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/>
      <c r="AJ3419" s="6"/>
      <c r="AK3419" s="6"/>
      <c r="AL3419" s="6"/>
      <c r="AM3419" s="6"/>
      <c r="AN3419" s="6"/>
      <c r="AO3419" s="6"/>
      <c r="AP3419" s="6"/>
      <c r="AQ3419" s="6"/>
      <c r="AR3419" s="6"/>
      <c r="AS3419" s="6"/>
      <c r="AT3419" s="6"/>
      <c r="AU3419" s="6"/>
      <c r="AV3419" s="6"/>
      <c r="AW3419" s="6"/>
      <c r="AX3419" s="6"/>
      <c r="AY3419" s="6"/>
    </row>
    <row r="3420" spans="1:51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/>
      <c r="AJ3420" s="6"/>
      <c r="AK3420" s="6"/>
      <c r="AL3420" s="6"/>
      <c r="AM3420" s="6"/>
      <c r="AN3420" s="6"/>
      <c r="AO3420" s="6"/>
      <c r="AP3420" s="6"/>
      <c r="AQ3420" s="6"/>
      <c r="AR3420" s="6"/>
      <c r="AS3420" s="6"/>
      <c r="AT3420" s="6"/>
      <c r="AU3420" s="6"/>
      <c r="AV3420" s="6"/>
      <c r="AW3420" s="6"/>
      <c r="AX3420" s="6"/>
      <c r="AY3420" s="6"/>
    </row>
    <row r="3421" spans="1:51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/>
      <c r="AJ3421" s="6"/>
      <c r="AK3421" s="6"/>
      <c r="AL3421" s="6"/>
      <c r="AM3421" s="6"/>
      <c r="AN3421" s="6"/>
      <c r="AO3421" s="6"/>
      <c r="AP3421" s="6"/>
      <c r="AQ3421" s="6"/>
      <c r="AR3421" s="6"/>
      <c r="AS3421" s="6"/>
      <c r="AT3421" s="6"/>
      <c r="AU3421" s="6"/>
      <c r="AV3421" s="6"/>
      <c r="AW3421" s="6"/>
      <c r="AX3421" s="6"/>
      <c r="AY3421" s="6"/>
    </row>
    <row r="3422" spans="1:51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/>
      <c r="AJ3422" s="6"/>
      <c r="AK3422" s="6"/>
      <c r="AL3422" s="6"/>
      <c r="AM3422" s="6"/>
      <c r="AN3422" s="6"/>
      <c r="AO3422" s="6"/>
      <c r="AP3422" s="6"/>
      <c r="AQ3422" s="6"/>
      <c r="AR3422" s="6"/>
      <c r="AS3422" s="6"/>
      <c r="AT3422" s="6"/>
      <c r="AU3422" s="6"/>
      <c r="AV3422" s="6"/>
      <c r="AW3422" s="6"/>
      <c r="AX3422" s="6"/>
      <c r="AY3422" s="6"/>
    </row>
    <row r="3423" spans="1:51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/>
      <c r="AJ3423" s="6"/>
      <c r="AK3423" s="6"/>
      <c r="AL3423" s="6"/>
      <c r="AM3423" s="6"/>
      <c r="AN3423" s="6"/>
      <c r="AO3423" s="6"/>
      <c r="AP3423" s="6"/>
      <c r="AQ3423" s="6"/>
      <c r="AR3423" s="6"/>
      <c r="AS3423" s="6"/>
      <c r="AT3423" s="6"/>
      <c r="AU3423" s="6"/>
      <c r="AV3423" s="6"/>
      <c r="AW3423" s="6"/>
      <c r="AX3423" s="6"/>
      <c r="AY3423" s="6"/>
    </row>
    <row r="3424" spans="1:51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/>
      <c r="AJ3424" s="6"/>
      <c r="AK3424" s="6"/>
      <c r="AL3424" s="6"/>
      <c r="AM3424" s="6"/>
      <c r="AN3424" s="6"/>
      <c r="AO3424" s="6"/>
      <c r="AP3424" s="6"/>
      <c r="AQ3424" s="6"/>
      <c r="AR3424" s="6"/>
      <c r="AS3424" s="6"/>
      <c r="AT3424" s="6"/>
      <c r="AU3424" s="6"/>
      <c r="AV3424" s="6"/>
      <c r="AW3424" s="6"/>
      <c r="AX3424" s="6"/>
      <c r="AY3424" s="6"/>
    </row>
    <row r="3425" spans="1:51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/>
      <c r="AJ3425" s="6"/>
      <c r="AK3425" s="6"/>
      <c r="AL3425" s="6"/>
      <c r="AM3425" s="6"/>
      <c r="AN3425" s="6"/>
      <c r="AO3425" s="6"/>
      <c r="AP3425" s="6"/>
      <c r="AQ3425" s="6"/>
      <c r="AR3425" s="6"/>
      <c r="AS3425" s="6"/>
      <c r="AT3425" s="6"/>
      <c r="AU3425" s="6"/>
      <c r="AV3425" s="6"/>
      <c r="AW3425" s="6"/>
      <c r="AX3425" s="6"/>
      <c r="AY3425" s="6"/>
    </row>
    <row r="3426" spans="1:51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/>
      <c r="AJ3426" s="6"/>
      <c r="AK3426" s="6"/>
      <c r="AL3426" s="6"/>
      <c r="AM3426" s="6"/>
      <c r="AN3426" s="6"/>
      <c r="AO3426" s="6"/>
      <c r="AP3426" s="6"/>
      <c r="AQ3426" s="6"/>
      <c r="AR3426" s="6"/>
      <c r="AS3426" s="6"/>
      <c r="AT3426" s="6"/>
      <c r="AU3426" s="6"/>
      <c r="AV3426" s="6"/>
      <c r="AW3426" s="6"/>
      <c r="AX3426" s="6"/>
      <c r="AY3426" s="6"/>
    </row>
    <row r="3427" spans="1:51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/>
      <c r="AJ3427" s="6"/>
      <c r="AK3427" s="6"/>
      <c r="AL3427" s="6"/>
      <c r="AM3427" s="6"/>
      <c r="AN3427" s="6"/>
      <c r="AO3427" s="6"/>
      <c r="AP3427" s="6"/>
      <c r="AQ3427" s="6"/>
      <c r="AR3427" s="6"/>
      <c r="AS3427" s="6"/>
      <c r="AT3427" s="6"/>
      <c r="AU3427" s="6"/>
      <c r="AV3427" s="6"/>
      <c r="AW3427" s="6"/>
      <c r="AX3427" s="6"/>
      <c r="AY3427" s="6"/>
    </row>
    <row r="3428" spans="1:51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/>
      <c r="AJ3428" s="6"/>
      <c r="AK3428" s="6"/>
      <c r="AL3428" s="6"/>
      <c r="AM3428" s="6"/>
      <c r="AN3428" s="6"/>
      <c r="AO3428" s="6"/>
      <c r="AP3428" s="6"/>
      <c r="AQ3428" s="6"/>
      <c r="AR3428" s="6"/>
      <c r="AS3428" s="6"/>
      <c r="AT3428" s="6"/>
      <c r="AU3428" s="6"/>
      <c r="AV3428" s="6"/>
      <c r="AW3428" s="6"/>
      <c r="AX3428" s="6"/>
      <c r="AY3428" s="6"/>
    </row>
    <row r="3429" spans="1:51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/>
      <c r="AJ3429" s="6"/>
      <c r="AK3429" s="6"/>
      <c r="AL3429" s="6"/>
      <c r="AM3429" s="6"/>
      <c r="AN3429" s="6"/>
      <c r="AO3429" s="6"/>
      <c r="AP3429" s="6"/>
      <c r="AQ3429" s="6"/>
      <c r="AR3429" s="6"/>
      <c r="AS3429" s="6"/>
      <c r="AT3429" s="6"/>
      <c r="AU3429" s="6"/>
      <c r="AV3429" s="6"/>
      <c r="AW3429" s="6"/>
      <c r="AX3429" s="6"/>
      <c r="AY3429" s="6"/>
    </row>
    <row r="3430" spans="1:51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/>
      <c r="AJ3430" s="6"/>
      <c r="AK3430" s="6"/>
      <c r="AL3430" s="6"/>
      <c r="AM3430" s="6"/>
      <c r="AN3430" s="6"/>
      <c r="AO3430" s="6"/>
      <c r="AP3430" s="6"/>
      <c r="AQ3430" s="6"/>
      <c r="AR3430" s="6"/>
      <c r="AS3430" s="6"/>
      <c r="AT3430" s="6"/>
      <c r="AU3430" s="6"/>
      <c r="AV3430" s="6"/>
      <c r="AW3430" s="6"/>
      <c r="AX3430" s="6"/>
      <c r="AY3430" s="6"/>
    </row>
    <row r="3431" spans="1:51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/>
      <c r="AJ3431" s="6"/>
      <c r="AK3431" s="6"/>
      <c r="AL3431" s="6"/>
      <c r="AM3431" s="6"/>
      <c r="AN3431" s="6"/>
      <c r="AO3431" s="6"/>
      <c r="AP3431" s="6"/>
      <c r="AQ3431" s="6"/>
      <c r="AR3431" s="6"/>
      <c r="AS3431" s="6"/>
      <c r="AT3431" s="6"/>
      <c r="AU3431" s="6"/>
      <c r="AV3431" s="6"/>
      <c r="AW3431" s="6"/>
      <c r="AX3431" s="6"/>
      <c r="AY3431" s="6"/>
    </row>
    <row r="3432" spans="1:51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/>
      <c r="AJ3432" s="6"/>
      <c r="AK3432" s="6"/>
      <c r="AL3432" s="6"/>
      <c r="AM3432" s="6"/>
      <c r="AN3432" s="6"/>
      <c r="AO3432" s="6"/>
      <c r="AP3432" s="6"/>
      <c r="AQ3432" s="6"/>
      <c r="AR3432" s="6"/>
      <c r="AS3432" s="6"/>
      <c r="AT3432" s="6"/>
      <c r="AU3432" s="6"/>
      <c r="AV3432" s="6"/>
      <c r="AW3432" s="6"/>
      <c r="AX3432" s="6"/>
      <c r="AY3432" s="6"/>
    </row>
    <row r="3433" spans="1:51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/>
      <c r="AJ3433" s="6"/>
      <c r="AK3433" s="6"/>
      <c r="AL3433" s="6"/>
      <c r="AM3433" s="6"/>
      <c r="AN3433" s="6"/>
      <c r="AO3433" s="6"/>
      <c r="AP3433" s="6"/>
      <c r="AQ3433" s="6"/>
      <c r="AR3433" s="6"/>
      <c r="AS3433" s="6"/>
      <c r="AT3433" s="6"/>
      <c r="AU3433" s="6"/>
      <c r="AV3433" s="6"/>
      <c r="AW3433" s="6"/>
      <c r="AX3433" s="6"/>
      <c r="AY3433" s="6"/>
    </row>
    <row r="3434" spans="1:51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/>
      <c r="AJ3434" s="6"/>
      <c r="AK3434" s="6"/>
      <c r="AL3434" s="6"/>
      <c r="AM3434" s="6"/>
      <c r="AN3434" s="6"/>
      <c r="AO3434" s="6"/>
      <c r="AP3434" s="6"/>
      <c r="AQ3434" s="6"/>
      <c r="AR3434" s="6"/>
      <c r="AS3434" s="6"/>
      <c r="AT3434" s="6"/>
      <c r="AU3434" s="6"/>
      <c r="AV3434" s="6"/>
      <c r="AW3434" s="6"/>
      <c r="AX3434" s="6"/>
      <c r="AY3434" s="6"/>
    </row>
    <row r="3435" spans="1:51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6"/>
      <c r="AJ3435" s="6"/>
      <c r="AK3435" s="6"/>
      <c r="AL3435" s="6"/>
      <c r="AM3435" s="6"/>
      <c r="AN3435" s="6"/>
      <c r="AO3435" s="6"/>
      <c r="AP3435" s="6"/>
      <c r="AQ3435" s="6"/>
      <c r="AR3435" s="6"/>
      <c r="AS3435" s="6"/>
      <c r="AT3435" s="6"/>
      <c r="AU3435" s="6"/>
      <c r="AV3435" s="6"/>
      <c r="AW3435" s="6"/>
      <c r="AX3435" s="6"/>
      <c r="AY3435" s="6"/>
    </row>
    <row r="3436" spans="1:51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/>
      <c r="AJ3436" s="6"/>
      <c r="AK3436" s="6"/>
      <c r="AL3436" s="6"/>
      <c r="AM3436" s="6"/>
      <c r="AN3436" s="6"/>
      <c r="AO3436" s="6"/>
      <c r="AP3436" s="6"/>
      <c r="AQ3436" s="6"/>
      <c r="AR3436" s="6"/>
      <c r="AS3436" s="6"/>
      <c r="AT3436" s="6"/>
      <c r="AU3436" s="6"/>
      <c r="AV3436" s="6"/>
      <c r="AW3436" s="6"/>
      <c r="AX3436" s="6"/>
      <c r="AY3436" s="6"/>
    </row>
    <row r="3437" spans="1:51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6"/>
      <c r="AJ3437" s="6"/>
      <c r="AK3437" s="6"/>
      <c r="AL3437" s="6"/>
      <c r="AM3437" s="6"/>
      <c r="AN3437" s="6"/>
      <c r="AO3437" s="6"/>
      <c r="AP3437" s="6"/>
      <c r="AQ3437" s="6"/>
      <c r="AR3437" s="6"/>
      <c r="AS3437" s="6"/>
      <c r="AT3437" s="6"/>
      <c r="AU3437" s="6"/>
      <c r="AV3437" s="6"/>
      <c r="AW3437" s="6"/>
      <c r="AX3437" s="6"/>
      <c r="AY3437" s="6"/>
    </row>
    <row r="3438" spans="1:51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/>
      <c r="AJ3438" s="6"/>
      <c r="AK3438" s="6"/>
      <c r="AL3438" s="6"/>
      <c r="AM3438" s="6"/>
      <c r="AN3438" s="6"/>
      <c r="AO3438" s="6"/>
      <c r="AP3438" s="6"/>
      <c r="AQ3438" s="6"/>
      <c r="AR3438" s="6"/>
      <c r="AS3438" s="6"/>
      <c r="AT3438" s="6"/>
      <c r="AU3438" s="6"/>
      <c r="AV3438" s="6"/>
      <c r="AW3438" s="6"/>
      <c r="AX3438" s="6"/>
      <c r="AY3438" s="6"/>
    </row>
    <row r="3439" spans="1:51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/>
      <c r="AJ3439" s="6"/>
      <c r="AK3439" s="6"/>
      <c r="AL3439" s="6"/>
      <c r="AM3439" s="6"/>
      <c r="AN3439" s="6"/>
      <c r="AO3439" s="6"/>
      <c r="AP3439" s="6"/>
      <c r="AQ3439" s="6"/>
      <c r="AR3439" s="6"/>
      <c r="AS3439" s="6"/>
      <c r="AT3439" s="6"/>
      <c r="AU3439" s="6"/>
      <c r="AV3439" s="6"/>
      <c r="AW3439" s="6"/>
      <c r="AX3439" s="6"/>
      <c r="AY3439" s="6"/>
    </row>
    <row r="3440" spans="1:51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/>
      <c r="AJ3440" s="6"/>
      <c r="AK3440" s="6"/>
      <c r="AL3440" s="6"/>
      <c r="AM3440" s="6"/>
      <c r="AN3440" s="6"/>
      <c r="AO3440" s="6"/>
      <c r="AP3440" s="6"/>
      <c r="AQ3440" s="6"/>
      <c r="AR3440" s="6"/>
      <c r="AS3440" s="6"/>
      <c r="AT3440" s="6"/>
      <c r="AU3440" s="6"/>
      <c r="AV3440" s="6"/>
      <c r="AW3440" s="6"/>
      <c r="AX3440" s="6"/>
      <c r="AY3440" s="6"/>
    </row>
    <row r="3441" spans="1:51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/>
      <c r="AJ3441" s="6"/>
      <c r="AK3441" s="6"/>
      <c r="AL3441" s="6"/>
      <c r="AM3441" s="6"/>
      <c r="AN3441" s="6"/>
      <c r="AO3441" s="6"/>
      <c r="AP3441" s="6"/>
      <c r="AQ3441" s="6"/>
      <c r="AR3441" s="6"/>
      <c r="AS3441" s="6"/>
      <c r="AT3441" s="6"/>
      <c r="AU3441" s="6"/>
      <c r="AV3441" s="6"/>
      <c r="AW3441" s="6"/>
      <c r="AX3441" s="6"/>
      <c r="AY3441" s="6"/>
    </row>
    <row r="3442" spans="1:51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/>
      <c r="AJ3442" s="6"/>
      <c r="AK3442" s="6"/>
      <c r="AL3442" s="6"/>
      <c r="AM3442" s="6"/>
      <c r="AN3442" s="6"/>
      <c r="AO3442" s="6"/>
      <c r="AP3442" s="6"/>
      <c r="AQ3442" s="6"/>
      <c r="AR3442" s="6"/>
      <c r="AS3442" s="6"/>
      <c r="AT3442" s="6"/>
      <c r="AU3442" s="6"/>
      <c r="AV3442" s="6"/>
      <c r="AW3442" s="6"/>
      <c r="AX3442" s="6"/>
      <c r="AY3442" s="6"/>
    </row>
    <row r="3443" spans="1:51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/>
      <c r="AJ3443" s="6"/>
      <c r="AK3443" s="6"/>
      <c r="AL3443" s="6"/>
      <c r="AM3443" s="6"/>
      <c r="AN3443" s="6"/>
      <c r="AO3443" s="6"/>
      <c r="AP3443" s="6"/>
      <c r="AQ3443" s="6"/>
      <c r="AR3443" s="6"/>
      <c r="AS3443" s="6"/>
      <c r="AT3443" s="6"/>
      <c r="AU3443" s="6"/>
      <c r="AV3443" s="6"/>
      <c r="AW3443" s="6"/>
      <c r="AX3443" s="6"/>
      <c r="AY3443" s="6"/>
    </row>
    <row r="3444" spans="1:51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/>
      <c r="AJ3444" s="6"/>
      <c r="AK3444" s="6"/>
      <c r="AL3444" s="6"/>
      <c r="AM3444" s="6"/>
      <c r="AN3444" s="6"/>
      <c r="AO3444" s="6"/>
      <c r="AP3444" s="6"/>
      <c r="AQ3444" s="6"/>
      <c r="AR3444" s="6"/>
      <c r="AS3444" s="6"/>
      <c r="AT3444" s="6"/>
      <c r="AU3444" s="6"/>
      <c r="AV3444" s="6"/>
      <c r="AW3444" s="6"/>
      <c r="AX3444" s="6"/>
      <c r="AY3444" s="6"/>
    </row>
    <row r="3445" spans="1:51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/>
      <c r="AJ3445" s="6"/>
      <c r="AK3445" s="6"/>
      <c r="AL3445" s="6"/>
      <c r="AM3445" s="6"/>
      <c r="AN3445" s="6"/>
      <c r="AO3445" s="6"/>
      <c r="AP3445" s="6"/>
      <c r="AQ3445" s="6"/>
      <c r="AR3445" s="6"/>
      <c r="AS3445" s="6"/>
      <c r="AT3445" s="6"/>
      <c r="AU3445" s="6"/>
      <c r="AV3445" s="6"/>
      <c r="AW3445" s="6"/>
      <c r="AX3445" s="6"/>
      <c r="AY3445" s="6"/>
    </row>
    <row r="3446" spans="1:51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/>
      <c r="AJ3446" s="6"/>
      <c r="AK3446" s="6"/>
      <c r="AL3446" s="6"/>
      <c r="AM3446" s="6"/>
      <c r="AN3446" s="6"/>
      <c r="AO3446" s="6"/>
      <c r="AP3446" s="6"/>
      <c r="AQ3446" s="6"/>
      <c r="AR3446" s="6"/>
      <c r="AS3446" s="6"/>
      <c r="AT3446" s="6"/>
      <c r="AU3446" s="6"/>
      <c r="AV3446" s="6"/>
      <c r="AW3446" s="6"/>
      <c r="AX3446" s="6"/>
      <c r="AY3446" s="6"/>
    </row>
    <row r="3447" spans="1:51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/>
      <c r="AJ3447" s="6"/>
      <c r="AK3447" s="6"/>
      <c r="AL3447" s="6"/>
      <c r="AM3447" s="6"/>
      <c r="AN3447" s="6"/>
      <c r="AO3447" s="6"/>
      <c r="AP3447" s="6"/>
      <c r="AQ3447" s="6"/>
      <c r="AR3447" s="6"/>
      <c r="AS3447" s="6"/>
      <c r="AT3447" s="6"/>
      <c r="AU3447" s="6"/>
      <c r="AV3447" s="6"/>
      <c r="AW3447" s="6"/>
      <c r="AX3447" s="6"/>
      <c r="AY3447" s="6"/>
    </row>
    <row r="3448" spans="1:51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/>
      <c r="AJ3448" s="6"/>
      <c r="AK3448" s="6"/>
      <c r="AL3448" s="6"/>
      <c r="AM3448" s="6"/>
      <c r="AN3448" s="6"/>
      <c r="AO3448" s="6"/>
      <c r="AP3448" s="6"/>
      <c r="AQ3448" s="6"/>
      <c r="AR3448" s="6"/>
      <c r="AS3448" s="6"/>
      <c r="AT3448" s="6"/>
      <c r="AU3448" s="6"/>
      <c r="AV3448" s="6"/>
      <c r="AW3448" s="6"/>
      <c r="AX3448" s="6"/>
      <c r="AY3448" s="6"/>
    </row>
    <row r="3449" spans="1:51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/>
      <c r="AJ3449" s="6"/>
      <c r="AK3449" s="6"/>
      <c r="AL3449" s="6"/>
      <c r="AM3449" s="6"/>
      <c r="AN3449" s="6"/>
      <c r="AO3449" s="6"/>
      <c r="AP3449" s="6"/>
      <c r="AQ3449" s="6"/>
      <c r="AR3449" s="6"/>
      <c r="AS3449" s="6"/>
      <c r="AT3449" s="6"/>
      <c r="AU3449" s="6"/>
      <c r="AV3449" s="6"/>
      <c r="AW3449" s="6"/>
      <c r="AX3449" s="6"/>
      <c r="AY3449" s="6"/>
    </row>
    <row r="3450" spans="1:51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/>
      <c r="AJ3450" s="6"/>
      <c r="AK3450" s="6"/>
      <c r="AL3450" s="6"/>
      <c r="AM3450" s="6"/>
      <c r="AN3450" s="6"/>
      <c r="AO3450" s="6"/>
      <c r="AP3450" s="6"/>
      <c r="AQ3450" s="6"/>
      <c r="AR3450" s="6"/>
      <c r="AS3450" s="6"/>
      <c r="AT3450" s="6"/>
      <c r="AU3450" s="6"/>
      <c r="AV3450" s="6"/>
      <c r="AW3450" s="6"/>
      <c r="AX3450" s="6"/>
      <c r="AY3450" s="6"/>
    </row>
    <row r="3451" spans="1:51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/>
      <c r="AJ3451" s="6"/>
      <c r="AK3451" s="6"/>
      <c r="AL3451" s="6"/>
      <c r="AM3451" s="6"/>
      <c r="AN3451" s="6"/>
      <c r="AO3451" s="6"/>
      <c r="AP3451" s="6"/>
      <c r="AQ3451" s="6"/>
      <c r="AR3451" s="6"/>
      <c r="AS3451" s="6"/>
      <c r="AT3451" s="6"/>
      <c r="AU3451" s="6"/>
      <c r="AV3451" s="6"/>
      <c r="AW3451" s="6"/>
      <c r="AX3451" s="6"/>
      <c r="AY3451" s="6"/>
    </row>
    <row r="3452" spans="1:51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/>
      <c r="AJ3452" s="6"/>
      <c r="AK3452" s="6"/>
      <c r="AL3452" s="6"/>
      <c r="AM3452" s="6"/>
      <c r="AN3452" s="6"/>
      <c r="AO3452" s="6"/>
      <c r="AP3452" s="6"/>
      <c r="AQ3452" s="6"/>
      <c r="AR3452" s="6"/>
      <c r="AS3452" s="6"/>
      <c r="AT3452" s="6"/>
      <c r="AU3452" s="6"/>
      <c r="AV3452" s="6"/>
      <c r="AW3452" s="6"/>
      <c r="AX3452" s="6"/>
      <c r="AY3452" s="6"/>
    </row>
    <row r="3453" spans="1:51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6"/>
      <c r="AJ3453" s="6"/>
      <c r="AK3453" s="6"/>
      <c r="AL3453" s="6"/>
      <c r="AM3453" s="6"/>
      <c r="AN3453" s="6"/>
      <c r="AO3453" s="6"/>
      <c r="AP3453" s="6"/>
      <c r="AQ3453" s="6"/>
      <c r="AR3453" s="6"/>
      <c r="AS3453" s="6"/>
      <c r="AT3453" s="6"/>
      <c r="AU3453" s="6"/>
      <c r="AV3453" s="6"/>
      <c r="AW3453" s="6"/>
      <c r="AX3453" s="6"/>
      <c r="AY3453" s="6"/>
    </row>
    <row r="3454" spans="1:51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/>
      <c r="AJ3454" s="6"/>
      <c r="AK3454" s="6"/>
      <c r="AL3454" s="6"/>
      <c r="AM3454" s="6"/>
      <c r="AN3454" s="6"/>
      <c r="AO3454" s="6"/>
      <c r="AP3454" s="6"/>
      <c r="AQ3454" s="6"/>
      <c r="AR3454" s="6"/>
      <c r="AS3454" s="6"/>
      <c r="AT3454" s="6"/>
      <c r="AU3454" s="6"/>
      <c r="AV3454" s="6"/>
      <c r="AW3454" s="6"/>
      <c r="AX3454" s="6"/>
      <c r="AY3454" s="6"/>
    </row>
    <row r="3455" spans="1:51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/>
      <c r="AJ3455" s="6"/>
      <c r="AK3455" s="6"/>
      <c r="AL3455" s="6"/>
      <c r="AM3455" s="6"/>
      <c r="AN3455" s="6"/>
      <c r="AO3455" s="6"/>
      <c r="AP3455" s="6"/>
      <c r="AQ3455" s="6"/>
      <c r="AR3455" s="6"/>
      <c r="AS3455" s="6"/>
      <c r="AT3455" s="6"/>
      <c r="AU3455" s="6"/>
      <c r="AV3455" s="6"/>
      <c r="AW3455" s="6"/>
      <c r="AX3455" s="6"/>
      <c r="AY3455" s="6"/>
    </row>
    <row r="3456" spans="1:51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/>
      <c r="AJ3456" s="6"/>
      <c r="AK3456" s="6"/>
      <c r="AL3456" s="6"/>
      <c r="AM3456" s="6"/>
      <c r="AN3456" s="6"/>
      <c r="AO3456" s="6"/>
      <c r="AP3456" s="6"/>
      <c r="AQ3456" s="6"/>
      <c r="AR3456" s="6"/>
      <c r="AS3456" s="6"/>
      <c r="AT3456" s="6"/>
      <c r="AU3456" s="6"/>
      <c r="AV3456" s="6"/>
      <c r="AW3456" s="6"/>
      <c r="AX3456" s="6"/>
      <c r="AY3456" s="6"/>
    </row>
    <row r="3457" spans="1:51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/>
      <c r="AJ3457" s="6"/>
      <c r="AK3457" s="6"/>
      <c r="AL3457" s="6"/>
      <c r="AM3457" s="6"/>
      <c r="AN3457" s="6"/>
      <c r="AO3457" s="6"/>
      <c r="AP3457" s="6"/>
      <c r="AQ3457" s="6"/>
      <c r="AR3457" s="6"/>
      <c r="AS3457" s="6"/>
      <c r="AT3457" s="6"/>
      <c r="AU3457" s="6"/>
      <c r="AV3457" s="6"/>
      <c r="AW3457" s="6"/>
      <c r="AX3457" s="6"/>
      <c r="AY3457" s="6"/>
    </row>
    <row r="3458" spans="1:51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6"/>
      <c r="AJ3458" s="6"/>
      <c r="AK3458" s="6"/>
      <c r="AL3458" s="6"/>
      <c r="AM3458" s="6"/>
      <c r="AN3458" s="6"/>
      <c r="AO3458" s="6"/>
      <c r="AP3458" s="6"/>
      <c r="AQ3458" s="6"/>
      <c r="AR3458" s="6"/>
      <c r="AS3458" s="6"/>
      <c r="AT3458" s="6"/>
      <c r="AU3458" s="6"/>
      <c r="AV3458" s="6"/>
      <c r="AW3458" s="6"/>
      <c r="AX3458" s="6"/>
      <c r="AY3458" s="6"/>
    </row>
    <row r="3459" spans="1:51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6"/>
      <c r="AJ3459" s="6"/>
      <c r="AK3459" s="6"/>
      <c r="AL3459" s="6"/>
      <c r="AM3459" s="6"/>
      <c r="AN3459" s="6"/>
      <c r="AO3459" s="6"/>
      <c r="AP3459" s="6"/>
      <c r="AQ3459" s="6"/>
      <c r="AR3459" s="6"/>
      <c r="AS3459" s="6"/>
      <c r="AT3459" s="6"/>
      <c r="AU3459" s="6"/>
      <c r="AV3459" s="6"/>
      <c r="AW3459" s="6"/>
      <c r="AX3459" s="6"/>
      <c r="AY3459" s="6"/>
    </row>
    <row r="3460" spans="1:51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/>
      <c r="AJ3460" s="6"/>
      <c r="AK3460" s="6"/>
      <c r="AL3460" s="6"/>
      <c r="AM3460" s="6"/>
      <c r="AN3460" s="6"/>
      <c r="AO3460" s="6"/>
      <c r="AP3460" s="6"/>
      <c r="AQ3460" s="6"/>
      <c r="AR3460" s="6"/>
      <c r="AS3460" s="6"/>
      <c r="AT3460" s="6"/>
      <c r="AU3460" s="6"/>
      <c r="AV3460" s="6"/>
      <c r="AW3460" s="6"/>
      <c r="AX3460" s="6"/>
      <c r="AY3460" s="6"/>
    </row>
    <row r="3461" spans="1:51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/>
      <c r="AJ3461" s="6"/>
      <c r="AK3461" s="6"/>
      <c r="AL3461" s="6"/>
      <c r="AM3461" s="6"/>
      <c r="AN3461" s="6"/>
      <c r="AO3461" s="6"/>
      <c r="AP3461" s="6"/>
      <c r="AQ3461" s="6"/>
      <c r="AR3461" s="6"/>
      <c r="AS3461" s="6"/>
      <c r="AT3461" s="6"/>
      <c r="AU3461" s="6"/>
      <c r="AV3461" s="6"/>
      <c r="AW3461" s="6"/>
      <c r="AX3461" s="6"/>
      <c r="AY3461" s="6"/>
    </row>
    <row r="3462" spans="1:51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/>
      <c r="AJ3462" s="6"/>
      <c r="AK3462" s="6"/>
      <c r="AL3462" s="6"/>
      <c r="AM3462" s="6"/>
      <c r="AN3462" s="6"/>
      <c r="AO3462" s="6"/>
      <c r="AP3462" s="6"/>
      <c r="AQ3462" s="6"/>
      <c r="AR3462" s="6"/>
      <c r="AS3462" s="6"/>
      <c r="AT3462" s="6"/>
      <c r="AU3462" s="6"/>
      <c r="AV3462" s="6"/>
      <c r="AW3462" s="6"/>
      <c r="AX3462" s="6"/>
      <c r="AY3462" s="6"/>
    </row>
    <row r="3463" spans="1:51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/>
      <c r="AJ3463" s="6"/>
      <c r="AK3463" s="6"/>
      <c r="AL3463" s="6"/>
      <c r="AM3463" s="6"/>
      <c r="AN3463" s="6"/>
      <c r="AO3463" s="6"/>
      <c r="AP3463" s="6"/>
      <c r="AQ3463" s="6"/>
      <c r="AR3463" s="6"/>
      <c r="AS3463" s="6"/>
      <c r="AT3463" s="6"/>
      <c r="AU3463" s="6"/>
      <c r="AV3463" s="6"/>
      <c r="AW3463" s="6"/>
      <c r="AX3463" s="6"/>
      <c r="AY3463" s="6"/>
    </row>
    <row r="3464" spans="1:51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/>
      <c r="AJ3464" s="6"/>
      <c r="AK3464" s="6"/>
      <c r="AL3464" s="6"/>
      <c r="AM3464" s="6"/>
      <c r="AN3464" s="6"/>
      <c r="AO3464" s="6"/>
      <c r="AP3464" s="6"/>
      <c r="AQ3464" s="6"/>
      <c r="AR3464" s="6"/>
      <c r="AS3464" s="6"/>
      <c r="AT3464" s="6"/>
      <c r="AU3464" s="6"/>
      <c r="AV3464" s="6"/>
      <c r="AW3464" s="6"/>
      <c r="AX3464" s="6"/>
      <c r="AY3464" s="6"/>
    </row>
    <row r="3465" spans="1:51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/>
      <c r="AJ3465" s="6"/>
      <c r="AK3465" s="6"/>
      <c r="AL3465" s="6"/>
      <c r="AM3465" s="6"/>
      <c r="AN3465" s="6"/>
      <c r="AO3465" s="6"/>
      <c r="AP3465" s="6"/>
      <c r="AQ3465" s="6"/>
      <c r="AR3465" s="6"/>
      <c r="AS3465" s="6"/>
      <c r="AT3465" s="6"/>
      <c r="AU3465" s="6"/>
      <c r="AV3465" s="6"/>
      <c r="AW3465" s="6"/>
      <c r="AX3465" s="6"/>
      <c r="AY3465" s="6"/>
    </row>
    <row r="3466" spans="1:51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/>
      <c r="AJ3466" s="6"/>
      <c r="AK3466" s="6"/>
      <c r="AL3466" s="6"/>
      <c r="AM3466" s="6"/>
      <c r="AN3466" s="6"/>
      <c r="AO3466" s="6"/>
      <c r="AP3466" s="6"/>
      <c r="AQ3466" s="6"/>
      <c r="AR3466" s="6"/>
      <c r="AS3466" s="6"/>
      <c r="AT3466" s="6"/>
      <c r="AU3466" s="6"/>
      <c r="AV3466" s="6"/>
      <c r="AW3466" s="6"/>
      <c r="AX3466" s="6"/>
      <c r="AY3466" s="6"/>
    </row>
    <row r="3467" spans="1:51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/>
      <c r="AJ3467" s="6"/>
      <c r="AK3467" s="6"/>
      <c r="AL3467" s="6"/>
      <c r="AM3467" s="6"/>
      <c r="AN3467" s="6"/>
      <c r="AO3467" s="6"/>
      <c r="AP3467" s="6"/>
      <c r="AQ3467" s="6"/>
      <c r="AR3467" s="6"/>
      <c r="AS3467" s="6"/>
      <c r="AT3467" s="6"/>
      <c r="AU3467" s="6"/>
      <c r="AV3467" s="6"/>
      <c r="AW3467" s="6"/>
      <c r="AX3467" s="6"/>
      <c r="AY3467" s="6"/>
    </row>
    <row r="3468" spans="1:51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/>
      <c r="AJ3468" s="6"/>
      <c r="AK3468" s="6"/>
      <c r="AL3468" s="6"/>
      <c r="AM3468" s="6"/>
      <c r="AN3468" s="6"/>
      <c r="AO3468" s="6"/>
      <c r="AP3468" s="6"/>
      <c r="AQ3468" s="6"/>
      <c r="AR3468" s="6"/>
      <c r="AS3468" s="6"/>
      <c r="AT3468" s="6"/>
      <c r="AU3468" s="6"/>
      <c r="AV3468" s="6"/>
      <c r="AW3468" s="6"/>
      <c r="AX3468" s="6"/>
      <c r="AY3468" s="6"/>
    </row>
    <row r="3469" spans="1:51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/>
      <c r="AJ3469" s="6"/>
      <c r="AK3469" s="6"/>
      <c r="AL3469" s="6"/>
      <c r="AM3469" s="6"/>
      <c r="AN3469" s="6"/>
      <c r="AO3469" s="6"/>
      <c r="AP3469" s="6"/>
      <c r="AQ3469" s="6"/>
      <c r="AR3469" s="6"/>
      <c r="AS3469" s="6"/>
      <c r="AT3469" s="6"/>
      <c r="AU3469" s="6"/>
      <c r="AV3469" s="6"/>
      <c r="AW3469" s="6"/>
      <c r="AX3469" s="6"/>
      <c r="AY3469" s="6"/>
    </row>
    <row r="3470" spans="1:51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/>
      <c r="AJ3470" s="6"/>
      <c r="AK3470" s="6"/>
      <c r="AL3470" s="6"/>
      <c r="AM3470" s="6"/>
      <c r="AN3470" s="6"/>
      <c r="AO3470" s="6"/>
      <c r="AP3470" s="6"/>
      <c r="AQ3470" s="6"/>
      <c r="AR3470" s="6"/>
      <c r="AS3470" s="6"/>
      <c r="AT3470" s="6"/>
      <c r="AU3470" s="6"/>
      <c r="AV3470" s="6"/>
      <c r="AW3470" s="6"/>
      <c r="AX3470" s="6"/>
      <c r="AY3470" s="6"/>
    </row>
    <row r="3471" spans="1:51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/>
      <c r="AJ3471" s="6"/>
      <c r="AK3471" s="6"/>
      <c r="AL3471" s="6"/>
      <c r="AM3471" s="6"/>
      <c r="AN3471" s="6"/>
      <c r="AO3471" s="6"/>
      <c r="AP3471" s="6"/>
      <c r="AQ3471" s="6"/>
      <c r="AR3471" s="6"/>
      <c r="AS3471" s="6"/>
      <c r="AT3471" s="6"/>
      <c r="AU3471" s="6"/>
      <c r="AV3471" s="6"/>
      <c r="AW3471" s="6"/>
      <c r="AX3471" s="6"/>
      <c r="AY3471" s="6"/>
    </row>
    <row r="3472" spans="1:51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/>
      <c r="AJ3472" s="6"/>
      <c r="AK3472" s="6"/>
      <c r="AL3472" s="6"/>
      <c r="AM3472" s="6"/>
      <c r="AN3472" s="6"/>
      <c r="AO3472" s="6"/>
      <c r="AP3472" s="6"/>
      <c r="AQ3472" s="6"/>
      <c r="AR3472" s="6"/>
      <c r="AS3472" s="6"/>
      <c r="AT3472" s="6"/>
      <c r="AU3472" s="6"/>
      <c r="AV3472" s="6"/>
      <c r="AW3472" s="6"/>
      <c r="AX3472" s="6"/>
      <c r="AY3472" s="6"/>
    </row>
    <row r="3473" spans="1:51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/>
      <c r="AJ3473" s="6"/>
      <c r="AK3473" s="6"/>
      <c r="AL3473" s="6"/>
      <c r="AM3473" s="6"/>
      <c r="AN3473" s="6"/>
      <c r="AO3473" s="6"/>
      <c r="AP3473" s="6"/>
      <c r="AQ3473" s="6"/>
      <c r="AR3473" s="6"/>
      <c r="AS3473" s="6"/>
      <c r="AT3473" s="6"/>
      <c r="AU3473" s="6"/>
      <c r="AV3473" s="6"/>
      <c r="AW3473" s="6"/>
      <c r="AX3473" s="6"/>
      <c r="AY3473" s="6"/>
    </row>
    <row r="3474" spans="1:51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  <c r="AJ3474" s="6"/>
      <c r="AK3474" s="6"/>
      <c r="AL3474" s="6"/>
      <c r="AM3474" s="6"/>
      <c r="AN3474" s="6"/>
      <c r="AO3474" s="6"/>
      <c r="AP3474" s="6"/>
      <c r="AQ3474" s="6"/>
      <c r="AR3474" s="6"/>
      <c r="AS3474" s="6"/>
      <c r="AT3474" s="6"/>
      <c r="AU3474" s="6"/>
      <c r="AV3474" s="6"/>
      <c r="AW3474" s="6"/>
      <c r="AX3474" s="6"/>
      <c r="AY3474" s="6"/>
    </row>
    <row r="3475" spans="1:51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/>
      <c r="AJ3475" s="6"/>
      <c r="AK3475" s="6"/>
      <c r="AL3475" s="6"/>
      <c r="AM3475" s="6"/>
      <c r="AN3475" s="6"/>
      <c r="AO3475" s="6"/>
      <c r="AP3475" s="6"/>
      <c r="AQ3475" s="6"/>
      <c r="AR3475" s="6"/>
      <c r="AS3475" s="6"/>
      <c r="AT3475" s="6"/>
      <c r="AU3475" s="6"/>
      <c r="AV3475" s="6"/>
      <c r="AW3475" s="6"/>
      <c r="AX3475" s="6"/>
      <c r="AY3475" s="6"/>
    </row>
    <row r="3476" spans="1:51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/>
      <c r="AJ3476" s="6"/>
      <c r="AK3476" s="6"/>
      <c r="AL3476" s="6"/>
      <c r="AM3476" s="6"/>
      <c r="AN3476" s="6"/>
      <c r="AO3476" s="6"/>
      <c r="AP3476" s="6"/>
      <c r="AQ3476" s="6"/>
      <c r="AR3476" s="6"/>
      <c r="AS3476" s="6"/>
      <c r="AT3476" s="6"/>
      <c r="AU3476" s="6"/>
      <c r="AV3476" s="6"/>
      <c r="AW3476" s="6"/>
      <c r="AX3476" s="6"/>
      <c r="AY3476" s="6"/>
    </row>
    <row r="3477" spans="1:51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6"/>
      <c r="AJ3477" s="6"/>
      <c r="AK3477" s="6"/>
      <c r="AL3477" s="6"/>
      <c r="AM3477" s="6"/>
      <c r="AN3477" s="6"/>
      <c r="AO3477" s="6"/>
      <c r="AP3477" s="6"/>
      <c r="AQ3477" s="6"/>
      <c r="AR3477" s="6"/>
      <c r="AS3477" s="6"/>
      <c r="AT3477" s="6"/>
      <c r="AU3477" s="6"/>
      <c r="AV3477" s="6"/>
      <c r="AW3477" s="6"/>
      <c r="AX3477" s="6"/>
      <c r="AY3477" s="6"/>
    </row>
    <row r="3478" spans="1:51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6"/>
      <c r="AJ3478" s="6"/>
      <c r="AK3478" s="6"/>
      <c r="AL3478" s="6"/>
      <c r="AM3478" s="6"/>
      <c r="AN3478" s="6"/>
      <c r="AO3478" s="6"/>
      <c r="AP3478" s="6"/>
      <c r="AQ3478" s="6"/>
      <c r="AR3478" s="6"/>
      <c r="AS3478" s="6"/>
      <c r="AT3478" s="6"/>
      <c r="AU3478" s="6"/>
      <c r="AV3478" s="6"/>
      <c r="AW3478" s="6"/>
      <c r="AX3478" s="6"/>
      <c r="AY3478" s="6"/>
    </row>
    <row r="3479" spans="1:51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6"/>
      <c r="AJ3479" s="6"/>
      <c r="AK3479" s="6"/>
      <c r="AL3479" s="6"/>
      <c r="AM3479" s="6"/>
      <c r="AN3479" s="6"/>
      <c r="AO3479" s="6"/>
      <c r="AP3479" s="6"/>
      <c r="AQ3479" s="6"/>
      <c r="AR3479" s="6"/>
      <c r="AS3479" s="6"/>
      <c r="AT3479" s="6"/>
      <c r="AU3479" s="6"/>
      <c r="AV3479" s="6"/>
      <c r="AW3479" s="6"/>
      <c r="AX3479" s="6"/>
      <c r="AY3479" s="6"/>
    </row>
    <row r="3480" spans="1:51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6"/>
      <c r="AJ3480" s="6"/>
      <c r="AK3480" s="6"/>
      <c r="AL3480" s="6"/>
      <c r="AM3480" s="6"/>
      <c r="AN3480" s="6"/>
      <c r="AO3480" s="6"/>
      <c r="AP3480" s="6"/>
      <c r="AQ3480" s="6"/>
      <c r="AR3480" s="6"/>
      <c r="AS3480" s="6"/>
      <c r="AT3480" s="6"/>
      <c r="AU3480" s="6"/>
      <c r="AV3480" s="6"/>
      <c r="AW3480" s="6"/>
      <c r="AX3480" s="6"/>
      <c r="AY3480" s="6"/>
    </row>
    <row r="3481" spans="1:51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6"/>
      <c r="AJ3481" s="6"/>
      <c r="AK3481" s="6"/>
      <c r="AL3481" s="6"/>
      <c r="AM3481" s="6"/>
      <c r="AN3481" s="6"/>
      <c r="AO3481" s="6"/>
      <c r="AP3481" s="6"/>
      <c r="AQ3481" s="6"/>
      <c r="AR3481" s="6"/>
      <c r="AS3481" s="6"/>
      <c r="AT3481" s="6"/>
      <c r="AU3481" s="6"/>
      <c r="AV3481" s="6"/>
      <c r="AW3481" s="6"/>
      <c r="AX3481" s="6"/>
      <c r="AY3481" s="6"/>
    </row>
    <row r="3482" spans="1:51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6"/>
      <c r="AJ3482" s="6"/>
      <c r="AK3482" s="6"/>
      <c r="AL3482" s="6"/>
      <c r="AM3482" s="6"/>
      <c r="AN3482" s="6"/>
      <c r="AO3482" s="6"/>
      <c r="AP3482" s="6"/>
      <c r="AQ3482" s="6"/>
      <c r="AR3482" s="6"/>
      <c r="AS3482" s="6"/>
      <c r="AT3482" s="6"/>
      <c r="AU3482" s="6"/>
      <c r="AV3482" s="6"/>
      <c r="AW3482" s="6"/>
      <c r="AX3482" s="6"/>
      <c r="AY3482" s="6"/>
    </row>
    <row r="3483" spans="1:51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6"/>
      <c r="AJ3483" s="6"/>
      <c r="AK3483" s="6"/>
      <c r="AL3483" s="6"/>
      <c r="AM3483" s="6"/>
      <c r="AN3483" s="6"/>
      <c r="AO3483" s="6"/>
      <c r="AP3483" s="6"/>
      <c r="AQ3483" s="6"/>
      <c r="AR3483" s="6"/>
      <c r="AS3483" s="6"/>
      <c r="AT3483" s="6"/>
      <c r="AU3483" s="6"/>
      <c r="AV3483" s="6"/>
      <c r="AW3483" s="6"/>
      <c r="AX3483" s="6"/>
      <c r="AY3483" s="6"/>
    </row>
    <row r="3484" spans="1:51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6"/>
      <c r="AJ3484" s="6"/>
      <c r="AK3484" s="6"/>
      <c r="AL3484" s="6"/>
      <c r="AM3484" s="6"/>
      <c r="AN3484" s="6"/>
      <c r="AO3484" s="6"/>
      <c r="AP3484" s="6"/>
      <c r="AQ3484" s="6"/>
      <c r="AR3484" s="6"/>
      <c r="AS3484" s="6"/>
      <c r="AT3484" s="6"/>
      <c r="AU3484" s="6"/>
      <c r="AV3484" s="6"/>
      <c r="AW3484" s="6"/>
      <c r="AX3484" s="6"/>
      <c r="AY3484" s="6"/>
    </row>
    <row r="3485" spans="1:51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6"/>
      <c r="AJ3485" s="6"/>
      <c r="AK3485" s="6"/>
      <c r="AL3485" s="6"/>
      <c r="AM3485" s="6"/>
      <c r="AN3485" s="6"/>
      <c r="AO3485" s="6"/>
      <c r="AP3485" s="6"/>
      <c r="AQ3485" s="6"/>
      <c r="AR3485" s="6"/>
      <c r="AS3485" s="6"/>
      <c r="AT3485" s="6"/>
      <c r="AU3485" s="6"/>
      <c r="AV3485" s="6"/>
      <c r="AW3485" s="6"/>
      <c r="AX3485" s="6"/>
      <c r="AY3485" s="6"/>
    </row>
    <row r="3486" spans="1:51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6"/>
      <c r="AJ3486" s="6"/>
      <c r="AK3486" s="6"/>
      <c r="AL3486" s="6"/>
      <c r="AM3486" s="6"/>
      <c r="AN3486" s="6"/>
      <c r="AO3486" s="6"/>
      <c r="AP3486" s="6"/>
      <c r="AQ3486" s="6"/>
      <c r="AR3486" s="6"/>
      <c r="AS3486" s="6"/>
      <c r="AT3486" s="6"/>
      <c r="AU3486" s="6"/>
      <c r="AV3486" s="6"/>
      <c r="AW3486" s="6"/>
      <c r="AX3486" s="6"/>
      <c r="AY3486" s="6"/>
    </row>
    <row r="3487" spans="1:51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6"/>
      <c r="AJ3487" s="6"/>
      <c r="AK3487" s="6"/>
      <c r="AL3487" s="6"/>
      <c r="AM3487" s="6"/>
      <c r="AN3487" s="6"/>
      <c r="AO3487" s="6"/>
      <c r="AP3487" s="6"/>
      <c r="AQ3487" s="6"/>
      <c r="AR3487" s="6"/>
      <c r="AS3487" s="6"/>
      <c r="AT3487" s="6"/>
      <c r="AU3487" s="6"/>
      <c r="AV3487" s="6"/>
      <c r="AW3487" s="6"/>
      <c r="AX3487" s="6"/>
      <c r="AY3487" s="6"/>
    </row>
    <row r="3488" spans="1:51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6"/>
      <c r="AJ3488" s="6"/>
      <c r="AK3488" s="6"/>
      <c r="AL3488" s="6"/>
      <c r="AM3488" s="6"/>
      <c r="AN3488" s="6"/>
      <c r="AO3488" s="6"/>
      <c r="AP3488" s="6"/>
      <c r="AQ3488" s="6"/>
      <c r="AR3488" s="6"/>
      <c r="AS3488" s="6"/>
      <c r="AT3488" s="6"/>
      <c r="AU3488" s="6"/>
      <c r="AV3488" s="6"/>
      <c r="AW3488" s="6"/>
      <c r="AX3488" s="6"/>
      <c r="AY3488" s="6"/>
    </row>
    <row r="3489" spans="1:51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6"/>
      <c r="AJ3489" s="6"/>
      <c r="AK3489" s="6"/>
      <c r="AL3489" s="6"/>
      <c r="AM3489" s="6"/>
      <c r="AN3489" s="6"/>
      <c r="AO3489" s="6"/>
      <c r="AP3489" s="6"/>
      <c r="AQ3489" s="6"/>
      <c r="AR3489" s="6"/>
      <c r="AS3489" s="6"/>
      <c r="AT3489" s="6"/>
      <c r="AU3489" s="6"/>
      <c r="AV3489" s="6"/>
      <c r="AW3489" s="6"/>
      <c r="AX3489" s="6"/>
      <c r="AY3489" s="6"/>
    </row>
    <row r="3490" spans="1:51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6"/>
      <c r="AJ3490" s="6"/>
      <c r="AK3490" s="6"/>
      <c r="AL3490" s="6"/>
      <c r="AM3490" s="6"/>
      <c r="AN3490" s="6"/>
      <c r="AO3490" s="6"/>
      <c r="AP3490" s="6"/>
      <c r="AQ3490" s="6"/>
      <c r="AR3490" s="6"/>
      <c r="AS3490" s="6"/>
      <c r="AT3490" s="6"/>
      <c r="AU3490" s="6"/>
      <c r="AV3490" s="6"/>
      <c r="AW3490" s="6"/>
      <c r="AX3490" s="6"/>
      <c r="AY3490" s="6"/>
    </row>
    <row r="3491" spans="1:51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6"/>
      <c r="AJ3491" s="6"/>
      <c r="AK3491" s="6"/>
      <c r="AL3491" s="6"/>
      <c r="AM3491" s="6"/>
      <c r="AN3491" s="6"/>
      <c r="AO3491" s="6"/>
      <c r="AP3491" s="6"/>
      <c r="AQ3491" s="6"/>
      <c r="AR3491" s="6"/>
      <c r="AS3491" s="6"/>
      <c r="AT3491" s="6"/>
      <c r="AU3491" s="6"/>
      <c r="AV3491" s="6"/>
      <c r="AW3491" s="6"/>
      <c r="AX3491" s="6"/>
      <c r="AY3491" s="6"/>
    </row>
    <row r="3492" spans="1:51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6"/>
      <c r="AJ3492" s="6"/>
      <c r="AK3492" s="6"/>
      <c r="AL3492" s="6"/>
      <c r="AM3492" s="6"/>
      <c r="AN3492" s="6"/>
      <c r="AO3492" s="6"/>
      <c r="AP3492" s="6"/>
      <c r="AQ3492" s="6"/>
      <c r="AR3492" s="6"/>
      <c r="AS3492" s="6"/>
      <c r="AT3492" s="6"/>
      <c r="AU3492" s="6"/>
      <c r="AV3492" s="6"/>
      <c r="AW3492" s="6"/>
      <c r="AX3492" s="6"/>
      <c r="AY3492" s="6"/>
    </row>
    <row r="3493" spans="1:51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6"/>
      <c r="AJ3493" s="6"/>
      <c r="AK3493" s="6"/>
      <c r="AL3493" s="6"/>
      <c r="AM3493" s="6"/>
      <c r="AN3493" s="6"/>
      <c r="AO3493" s="6"/>
      <c r="AP3493" s="6"/>
      <c r="AQ3493" s="6"/>
      <c r="AR3493" s="6"/>
      <c r="AS3493" s="6"/>
      <c r="AT3493" s="6"/>
      <c r="AU3493" s="6"/>
      <c r="AV3493" s="6"/>
      <c r="AW3493" s="6"/>
      <c r="AX3493" s="6"/>
      <c r="AY3493" s="6"/>
    </row>
    <row r="3494" spans="1:51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6"/>
      <c r="AJ3494" s="6"/>
      <c r="AK3494" s="6"/>
      <c r="AL3494" s="6"/>
      <c r="AM3494" s="6"/>
      <c r="AN3494" s="6"/>
      <c r="AO3494" s="6"/>
      <c r="AP3494" s="6"/>
      <c r="AQ3494" s="6"/>
      <c r="AR3494" s="6"/>
      <c r="AS3494" s="6"/>
      <c r="AT3494" s="6"/>
      <c r="AU3494" s="6"/>
      <c r="AV3494" s="6"/>
      <c r="AW3494" s="6"/>
      <c r="AX3494" s="6"/>
      <c r="AY3494" s="6"/>
    </row>
    <row r="3495" spans="1:51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6"/>
      <c r="AJ3495" s="6"/>
      <c r="AK3495" s="6"/>
      <c r="AL3495" s="6"/>
      <c r="AM3495" s="6"/>
      <c r="AN3495" s="6"/>
      <c r="AO3495" s="6"/>
      <c r="AP3495" s="6"/>
      <c r="AQ3495" s="6"/>
      <c r="AR3495" s="6"/>
      <c r="AS3495" s="6"/>
      <c r="AT3495" s="6"/>
      <c r="AU3495" s="6"/>
      <c r="AV3495" s="6"/>
      <c r="AW3495" s="6"/>
      <c r="AX3495" s="6"/>
      <c r="AY3495" s="6"/>
    </row>
    <row r="3496" spans="1:51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6"/>
      <c r="AJ3496" s="6"/>
      <c r="AK3496" s="6"/>
      <c r="AL3496" s="6"/>
      <c r="AM3496" s="6"/>
      <c r="AN3496" s="6"/>
      <c r="AO3496" s="6"/>
      <c r="AP3496" s="6"/>
      <c r="AQ3496" s="6"/>
      <c r="AR3496" s="6"/>
      <c r="AS3496" s="6"/>
      <c r="AT3496" s="6"/>
      <c r="AU3496" s="6"/>
      <c r="AV3496" s="6"/>
      <c r="AW3496" s="6"/>
      <c r="AX3496" s="6"/>
      <c r="AY3496" s="6"/>
    </row>
    <row r="3497" spans="1:51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6"/>
      <c r="AJ3497" s="6"/>
      <c r="AK3497" s="6"/>
      <c r="AL3497" s="6"/>
      <c r="AM3497" s="6"/>
      <c r="AN3497" s="6"/>
      <c r="AO3497" s="6"/>
      <c r="AP3497" s="6"/>
      <c r="AQ3497" s="6"/>
      <c r="AR3497" s="6"/>
      <c r="AS3497" s="6"/>
      <c r="AT3497" s="6"/>
      <c r="AU3497" s="6"/>
      <c r="AV3497" s="6"/>
      <c r="AW3497" s="6"/>
      <c r="AX3497" s="6"/>
      <c r="AY3497" s="6"/>
    </row>
    <row r="3498" spans="1:51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6"/>
      <c r="AJ3498" s="6"/>
      <c r="AK3498" s="6"/>
      <c r="AL3498" s="6"/>
      <c r="AM3498" s="6"/>
      <c r="AN3498" s="6"/>
      <c r="AO3498" s="6"/>
      <c r="AP3498" s="6"/>
      <c r="AQ3498" s="6"/>
      <c r="AR3498" s="6"/>
      <c r="AS3498" s="6"/>
      <c r="AT3498" s="6"/>
      <c r="AU3498" s="6"/>
      <c r="AV3498" s="6"/>
      <c r="AW3498" s="6"/>
      <c r="AX3498" s="6"/>
      <c r="AY3498" s="6"/>
    </row>
    <row r="3499" spans="1:51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6"/>
      <c r="AJ3499" s="6"/>
      <c r="AK3499" s="6"/>
      <c r="AL3499" s="6"/>
      <c r="AM3499" s="6"/>
      <c r="AN3499" s="6"/>
      <c r="AO3499" s="6"/>
      <c r="AP3499" s="6"/>
      <c r="AQ3499" s="6"/>
      <c r="AR3499" s="6"/>
      <c r="AS3499" s="6"/>
      <c r="AT3499" s="6"/>
      <c r="AU3499" s="6"/>
      <c r="AV3499" s="6"/>
      <c r="AW3499" s="6"/>
      <c r="AX3499" s="6"/>
      <c r="AY3499" s="6"/>
    </row>
    <row r="3500" spans="1:51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6"/>
      <c r="AJ3500" s="6"/>
      <c r="AK3500" s="6"/>
      <c r="AL3500" s="6"/>
      <c r="AM3500" s="6"/>
      <c r="AN3500" s="6"/>
      <c r="AO3500" s="6"/>
      <c r="AP3500" s="6"/>
      <c r="AQ3500" s="6"/>
      <c r="AR3500" s="6"/>
      <c r="AS3500" s="6"/>
      <c r="AT3500" s="6"/>
      <c r="AU3500" s="6"/>
      <c r="AV3500" s="6"/>
      <c r="AW3500" s="6"/>
      <c r="AX3500" s="6"/>
      <c r="AY3500" s="6"/>
    </row>
    <row r="3501" spans="1:51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6"/>
      <c r="AJ3501" s="6"/>
      <c r="AK3501" s="6"/>
      <c r="AL3501" s="6"/>
      <c r="AM3501" s="6"/>
      <c r="AN3501" s="6"/>
      <c r="AO3501" s="6"/>
      <c r="AP3501" s="6"/>
      <c r="AQ3501" s="6"/>
      <c r="AR3501" s="6"/>
      <c r="AS3501" s="6"/>
      <c r="AT3501" s="6"/>
      <c r="AU3501" s="6"/>
      <c r="AV3501" s="6"/>
      <c r="AW3501" s="6"/>
      <c r="AX3501" s="6"/>
      <c r="AY3501" s="6"/>
    </row>
    <row r="3502" spans="1:51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6"/>
      <c r="AJ3502" s="6"/>
      <c r="AK3502" s="6"/>
      <c r="AL3502" s="6"/>
      <c r="AM3502" s="6"/>
      <c r="AN3502" s="6"/>
      <c r="AO3502" s="6"/>
      <c r="AP3502" s="6"/>
      <c r="AQ3502" s="6"/>
      <c r="AR3502" s="6"/>
      <c r="AS3502" s="6"/>
      <c r="AT3502" s="6"/>
      <c r="AU3502" s="6"/>
      <c r="AV3502" s="6"/>
      <c r="AW3502" s="6"/>
      <c r="AX3502" s="6"/>
      <c r="AY3502" s="6"/>
    </row>
    <row r="3503" spans="1:51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6"/>
      <c r="AJ3503" s="6"/>
      <c r="AK3503" s="6"/>
      <c r="AL3503" s="6"/>
      <c r="AM3503" s="6"/>
      <c r="AN3503" s="6"/>
      <c r="AO3503" s="6"/>
      <c r="AP3503" s="6"/>
      <c r="AQ3503" s="6"/>
      <c r="AR3503" s="6"/>
      <c r="AS3503" s="6"/>
      <c r="AT3503" s="6"/>
      <c r="AU3503" s="6"/>
      <c r="AV3503" s="6"/>
      <c r="AW3503" s="6"/>
      <c r="AX3503" s="6"/>
      <c r="AY3503" s="6"/>
    </row>
    <row r="3504" spans="1:51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6"/>
      <c r="AJ3504" s="6"/>
      <c r="AK3504" s="6"/>
      <c r="AL3504" s="6"/>
      <c r="AM3504" s="6"/>
      <c r="AN3504" s="6"/>
      <c r="AO3504" s="6"/>
      <c r="AP3504" s="6"/>
      <c r="AQ3504" s="6"/>
      <c r="AR3504" s="6"/>
      <c r="AS3504" s="6"/>
      <c r="AT3504" s="6"/>
      <c r="AU3504" s="6"/>
      <c r="AV3504" s="6"/>
      <c r="AW3504" s="6"/>
      <c r="AX3504" s="6"/>
      <c r="AY3504" s="6"/>
    </row>
    <row r="3505" spans="1:51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6"/>
      <c r="AJ3505" s="6"/>
      <c r="AK3505" s="6"/>
      <c r="AL3505" s="6"/>
      <c r="AM3505" s="6"/>
      <c r="AN3505" s="6"/>
      <c r="AO3505" s="6"/>
      <c r="AP3505" s="6"/>
      <c r="AQ3505" s="6"/>
      <c r="AR3505" s="6"/>
      <c r="AS3505" s="6"/>
      <c r="AT3505" s="6"/>
      <c r="AU3505" s="6"/>
      <c r="AV3505" s="6"/>
      <c r="AW3505" s="6"/>
      <c r="AX3505" s="6"/>
      <c r="AY3505" s="6"/>
    </row>
    <row r="3506" spans="1:51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6"/>
      <c r="AJ3506" s="6"/>
      <c r="AK3506" s="6"/>
      <c r="AL3506" s="6"/>
      <c r="AM3506" s="6"/>
      <c r="AN3506" s="6"/>
      <c r="AO3506" s="6"/>
      <c r="AP3506" s="6"/>
      <c r="AQ3506" s="6"/>
      <c r="AR3506" s="6"/>
      <c r="AS3506" s="6"/>
      <c r="AT3506" s="6"/>
      <c r="AU3506" s="6"/>
      <c r="AV3506" s="6"/>
      <c r="AW3506" s="6"/>
      <c r="AX3506" s="6"/>
      <c r="AY3506" s="6"/>
    </row>
    <row r="3507" spans="1:51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6"/>
      <c r="AJ3507" s="6"/>
      <c r="AK3507" s="6"/>
      <c r="AL3507" s="6"/>
      <c r="AM3507" s="6"/>
      <c r="AN3507" s="6"/>
      <c r="AO3507" s="6"/>
      <c r="AP3507" s="6"/>
      <c r="AQ3507" s="6"/>
      <c r="AR3507" s="6"/>
      <c r="AS3507" s="6"/>
      <c r="AT3507" s="6"/>
      <c r="AU3507" s="6"/>
      <c r="AV3507" s="6"/>
      <c r="AW3507" s="6"/>
      <c r="AX3507" s="6"/>
      <c r="AY3507" s="6"/>
    </row>
    <row r="3508" spans="1:51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6"/>
      <c r="AJ3508" s="6"/>
      <c r="AK3508" s="6"/>
      <c r="AL3508" s="6"/>
      <c r="AM3508" s="6"/>
      <c r="AN3508" s="6"/>
      <c r="AO3508" s="6"/>
      <c r="AP3508" s="6"/>
      <c r="AQ3508" s="6"/>
      <c r="AR3508" s="6"/>
      <c r="AS3508" s="6"/>
      <c r="AT3508" s="6"/>
      <c r="AU3508" s="6"/>
      <c r="AV3508" s="6"/>
      <c r="AW3508" s="6"/>
      <c r="AX3508" s="6"/>
      <c r="AY3508" s="6"/>
    </row>
    <row r="3509" spans="1:51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6"/>
      <c r="AJ3509" s="6"/>
      <c r="AK3509" s="6"/>
      <c r="AL3509" s="6"/>
      <c r="AM3509" s="6"/>
      <c r="AN3509" s="6"/>
      <c r="AO3509" s="6"/>
      <c r="AP3509" s="6"/>
      <c r="AQ3509" s="6"/>
      <c r="AR3509" s="6"/>
      <c r="AS3509" s="6"/>
      <c r="AT3509" s="6"/>
      <c r="AU3509" s="6"/>
      <c r="AV3509" s="6"/>
      <c r="AW3509" s="6"/>
      <c r="AX3509" s="6"/>
      <c r="AY3509" s="6"/>
    </row>
    <row r="3510" spans="1:51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6"/>
      <c r="AJ3510" s="6"/>
      <c r="AK3510" s="6"/>
      <c r="AL3510" s="6"/>
      <c r="AM3510" s="6"/>
      <c r="AN3510" s="6"/>
      <c r="AO3510" s="6"/>
      <c r="AP3510" s="6"/>
      <c r="AQ3510" s="6"/>
      <c r="AR3510" s="6"/>
      <c r="AS3510" s="6"/>
      <c r="AT3510" s="6"/>
      <c r="AU3510" s="6"/>
      <c r="AV3510" s="6"/>
      <c r="AW3510" s="6"/>
      <c r="AX3510" s="6"/>
      <c r="AY3510" s="6"/>
    </row>
    <row r="3511" spans="1:51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6"/>
      <c r="AJ3511" s="6"/>
      <c r="AK3511" s="6"/>
      <c r="AL3511" s="6"/>
      <c r="AM3511" s="6"/>
      <c r="AN3511" s="6"/>
      <c r="AO3511" s="6"/>
      <c r="AP3511" s="6"/>
      <c r="AQ3511" s="6"/>
      <c r="AR3511" s="6"/>
      <c r="AS3511" s="6"/>
      <c r="AT3511" s="6"/>
      <c r="AU3511" s="6"/>
      <c r="AV3511" s="6"/>
      <c r="AW3511" s="6"/>
      <c r="AX3511" s="6"/>
      <c r="AY3511" s="6"/>
    </row>
    <row r="3512" spans="1:51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6"/>
      <c r="AJ3512" s="6"/>
      <c r="AK3512" s="6"/>
      <c r="AL3512" s="6"/>
      <c r="AM3512" s="6"/>
      <c r="AN3512" s="6"/>
      <c r="AO3512" s="6"/>
      <c r="AP3512" s="6"/>
      <c r="AQ3512" s="6"/>
      <c r="AR3512" s="6"/>
      <c r="AS3512" s="6"/>
      <c r="AT3512" s="6"/>
      <c r="AU3512" s="6"/>
      <c r="AV3512" s="6"/>
      <c r="AW3512" s="6"/>
      <c r="AX3512" s="6"/>
      <c r="AY3512" s="6"/>
    </row>
    <row r="3513" spans="1:51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6"/>
      <c r="AJ3513" s="6"/>
      <c r="AK3513" s="6"/>
      <c r="AL3513" s="6"/>
      <c r="AM3513" s="6"/>
      <c r="AN3513" s="6"/>
      <c r="AO3513" s="6"/>
      <c r="AP3513" s="6"/>
      <c r="AQ3513" s="6"/>
      <c r="AR3513" s="6"/>
      <c r="AS3513" s="6"/>
      <c r="AT3513" s="6"/>
      <c r="AU3513" s="6"/>
      <c r="AV3513" s="6"/>
      <c r="AW3513" s="6"/>
      <c r="AX3513" s="6"/>
      <c r="AY3513" s="6"/>
    </row>
    <row r="3514" spans="1:51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6"/>
      <c r="AJ3514" s="6"/>
      <c r="AK3514" s="6"/>
      <c r="AL3514" s="6"/>
      <c r="AM3514" s="6"/>
      <c r="AN3514" s="6"/>
      <c r="AO3514" s="6"/>
      <c r="AP3514" s="6"/>
      <c r="AQ3514" s="6"/>
      <c r="AR3514" s="6"/>
      <c r="AS3514" s="6"/>
      <c r="AT3514" s="6"/>
      <c r="AU3514" s="6"/>
      <c r="AV3514" s="6"/>
      <c r="AW3514" s="6"/>
      <c r="AX3514" s="6"/>
      <c r="AY3514" s="6"/>
    </row>
    <row r="3515" spans="1:51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6"/>
      <c r="AJ3515" s="6"/>
      <c r="AK3515" s="6"/>
      <c r="AL3515" s="6"/>
      <c r="AM3515" s="6"/>
      <c r="AN3515" s="6"/>
      <c r="AO3515" s="6"/>
      <c r="AP3515" s="6"/>
      <c r="AQ3515" s="6"/>
      <c r="AR3515" s="6"/>
      <c r="AS3515" s="6"/>
      <c r="AT3515" s="6"/>
      <c r="AU3515" s="6"/>
      <c r="AV3515" s="6"/>
      <c r="AW3515" s="6"/>
      <c r="AX3515" s="6"/>
      <c r="AY3515" s="6"/>
    </row>
    <row r="3516" spans="1:51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6"/>
      <c r="AJ3516" s="6"/>
      <c r="AK3516" s="6"/>
      <c r="AL3516" s="6"/>
      <c r="AM3516" s="6"/>
      <c r="AN3516" s="6"/>
      <c r="AO3516" s="6"/>
      <c r="AP3516" s="6"/>
      <c r="AQ3516" s="6"/>
      <c r="AR3516" s="6"/>
      <c r="AS3516" s="6"/>
      <c r="AT3516" s="6"/>
      <c r="AU3516" s="6"/>
      <c r="AV3516" s="6"/>
      <c r="AW3516" s="6"/>
      <c r="AX3516" s="6"/>
      <c r="AY3516" s="6"/>
    </row>
    <row r="3517" spans="1:51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6"/>
      <c r="AJ3517" s="6"/>
      <c r="AK3517" s="6"/>
      <c r="AL3517" s="6"/>
      <c r="AM3517" s="6"/>
      <c r="AN3517" s="6"/>
      <c r="AO3517" s="6"/>
      <c r="AP3517" s="6"/>
      <c r="AQ3517" s="6"/>
      <c r="AR3517" s="6"/>
      <c r="AS3517" s="6"/>
      <c r="AT3517" s="6"/>
      <c r="AU3517" s="6"/>
      <c r="AV3517" s="6"/>
      <c r="AW3517" s="6"/>
      <c r="AX3517" s="6"/>
      <c r="AY3517" s="6"/>
    </row>
    <row r="3518" spans="1:51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6"/>
      <c r="AJ3518" s="6"/>
      <c r="AK3518" s="6"/>
      <c r="AL3518" s="6"/>
      <c r="AM3518" s="6"/>
      <c r="AN3518" s="6"/>
      <c r="AO3518" s="6"/>
      <c r="AP3518" s="6"/>
      <c r="AQ3518" s="6"/>
      <c r="AR3518" s="6"/>
      <c r="AS3518" s="6"/>
      <c r="AT3518" s="6"/>
      <c r="AU3518" s="6"/>
      <c r="AV3518" s="6"/>
      <c r="AW3518" s="6"/>
      <c r="AX3518" s="6"/>
      <c r="AY3518" s="6"/>
    </row>
    <row r="3519" spans="1:51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6"/>
      <c r="AJ3519" s="6"/>
      <c r="AK3519" s="6"/>
      <c r="AL3519" s="6"/>
      <c r="AM3519" s="6"/>
      <c r="AN3519" s="6"/>
      <c r="AO3519" s="6"/>
      <c r="AP3519" s="6"/>
      <c r="AQ3519" s="6"/>
      <c r="AR3519" s="6"/>
      <c r="AS3519" s="6"/>
      <c r="AT3519" s="6"/>
      <c r="AU3519" s="6"/>
      <c r="AV3519" s="6"/>
      <c r="AW3519" s="6"/>
      <c r="AX3519" s="6"/>
      <c r="AY3519" s="6"/>
    </row>
    <row r="3520" spans="1:51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6"/>
      <c r="AJ3520" s="6"/>
      <c r="AK3520" s="6"/>
      <c r="AL3520" s="6"/>
      <c r="AM3520" s="6"/>
      <c r="AN3520" s="6"/>
      <c r="AO3520" s="6"/>
      <c r="AP3520" s="6"/>
      <c r="AQ3520" s="6"/>
      <c r="AR3520" s="6"/>
      <c r="AS3520" s="6"/>
      <c r="AT3520" s="6"/>
      <c r="AU3520" s="6"/>
      <c r="AV3520" s="6"/>
      <c r="AW3520" s="6"/>
      <c r="AX3520" s="6"/>
      <c r="AY3520" s="6"/>
    </row>
    <row r="3521" spans="1:51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6"/>
      <c r="AJ3521" s="6"/>
      <c r="AK3521" s="6"/>
      <c r="AL3521" s="6"/>
      <c r="AM3521" s="6"/>
      <c r="AN3521" s="6"/>
      <c r="AO3521" s="6"/>
      <c r="AP3521" s="6"/>
      <c r="AQ3521" s="6"/>
      <c r="AR3521" s="6"/>
      <c r="AS3521" s="6"/>
      <c r="AT3521" s="6"/>
      <c r="AU3521" s="6"/>
      <c r="AV3521" s="6"/>
      <c r="AW3521" s="6"/>
      <c r="AX3521" s="6"/>
      <c r="AY3521" s="6"/>
    </row>
    <row r="3522" spans="1:51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6"/>
      <c r="AJ3522" s="6"/>
      <c r="AK3522" s="6"/>
      <c r="AL3522" s="6"/>
      <c r="AM3522" s="6"/>
      <c r="AN3522" s="6"/>
      <c r="AO3522" s="6"/>
      <c r="AP3522" s="6"/>
      <c r="AQ3522" s="6"/>
      <c r="AR3522" s="6"/>
      <c r="AS3522" s="6"/>
      <c r="AT3522" s="6"/>
      <c r="AU3522" s="6"/>
      <c r="AV3522" s="6"/>
      <c r="AW3522" s="6"/>
      <c r="AX3522" s="6"/>
      <c r="AY3522" s="6"/>
    </row>
    <row r="3523" spans="1:51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6"/>
      <c r="AJ3523" s="6"/>
      <c r="AK3523" s="6"/>
      <c r="AL3523" s="6"/>
      <c r="AM3523" s="6"/>
      <c r="AN3523" s="6"/>
      <c r="AO3523" s="6"/>
      <c r="AP3523" s="6"/>
      <c r="AQ3523" s="6"/>
      <c r="AR3523" s="6"/>
      <c r="AS3523" s="6"/>
      <c r="AT3523" s="6"/>
      <c r="AU3523" s="6"/>
      <c r="AV3523" s="6"/>
      <c r="AW3523" s="6"/>
      <c r="AX3523" s="6"/>
      <c r="AY3523" s="6"/>
    </row>
    <row r="3524" spans="1:51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6"/>
      <c r="AJ3524" s="6"/>
      <c r="AK3524" s="6"/>
      <c r="AL3524" s="6"/>
      <c r="AM3524" s="6"/>
      <c r="AN3524" s="6"/>
      <c r="AO3524" s="6"/>
      <c r="AP3524" s="6"/>
      <c r="AQ3524" s="6"/>
      <c r="AR3524" s="6"/>
      <c r="AS3524" s="6"/>
      <c r="AT3524" s="6"/>
      <c r="AU3524" s="6"/>
      <c r="AV3524" s="6"/>
      <c r="AW3524" s="6"/>
      <c r="AX3524" s="6"/>
      <c r="AY3524" s="6"/>
    </row>
    <row r="3525" spans="1:51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6"/>
      <c r="AJ3525" s="6"/>
      <c r="AK3525" s="6"/>
      <c r="AL3525" s="6"/>
      <c r="AM3525" s="6"/>
      <c r="AN3525" s="6"/>
      <c r="AO3525" s="6"/>
      <c r="AP3525" s="6"/>
      <c r="AQ3525" s="6"/>
      <c r="AR3525" s="6"/>
      <c r="AS3525" s="6"/>
      <c r="AT3525" s="6"/>
      <c r="AU3525" s="6"/>
      <c r="AV3525" s="6"/>
      <c r="AW3525" s="6"/>
      <c r="AX3525" s="6"/>
      <c r="AY3525" s="6"/>
    </row>
    <row r="3526" spans="1:51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6"/>
      <c r="AJ3526" s="6"/>
      <c r="AK3526" s="6"/>
      <c r="AL3526" s="6"/>
      <c r="AM3526" s="6"/>
      <c r="AN3526" s="6"/>
      <c r="AO3526" s="6"/>
      <c r="AP3526" s="6"/>
      <c r="AQ3526" s="6"/>
      <c r="AR3526" s="6"/>
      <c r="AS3526" s="6"/>
      <c r="AT3526" s="6"/>
      <c r="AU3526" s="6"/>
      <c r="AV3526" s="6"/>
      <c r="AW3526" s="6"/>
      <c r="AX3526" s="6"/>
      <c r="AY3526" s="6"/>
    </row>
    <row r="3527" spans="1:51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6"/>
      <c r="AJ3527" s="6"/>
      <c r="AK3527" s="6"/>
      <c r="AL3527" s="6"/>
      <c r="AM3527" s="6"/>
      <c r="AN3527" s="6"/>
      <c r="AO3527" s="6"/>
      <c r="AP3527" s="6"/>
      <c r="AQ3527" s="6"/>
      <c r="AR3527" s="6"/>
      <c r="AS3527" s="6"/>
      <c r="AT3527" s="6"/>
      <c r="AU3527" s="6"/>
      <c r="AV3527" s="6"/>
      <c r="AW3527" s="6"/>
      <c r="AX3527" s="6"/>
      <c r="AY3527" s="6"/>
    </row>
    <row r="3528" spans="1:51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6"/>
      <c r="AJ3528" s="6"/>
      <c r="AK3528" s="6"/>
      <c r="AL3528" s="6"/>
      <c r="AM3528" s="6"/>
      <c r="AN3528" s="6"/>
      <c r="AO3528" s="6"/>
      <c r="AP3528" s="6"/>
      <c r="AQ3528" s="6"/>
      <c r="AR3528" s="6"/>
      <c r="AS3528" s="6"/>
      <c r="AT3528" s="6"/>
      <c r="AU3528" s="6"/>
      <c r="AV3528" s="6"/>
      <c r="AW3528" s="6"/>
      <c r="AX3528" s="6"/>
      <c r="AY3528" s="6"/>
    </row>
    <row r="3529" spans="1:51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6"/>
      <c r="AJ3529" s="6"/>
      <c r="AK3529" s="6"/>
      <c r="AL3529" s="6"/>
      <c r="AM3529" s="6"/>
      <c r="AN3529" s="6"/>
      <c r="AO3529" s="6"/>
      <c r="AP3529" s="6"/>
      <c r="AQ3529" s="6"/>
      <c r="AR3529" s="6"/>
      <c r="AS3529" s="6"/>
      <c r="AT3529" s="6"/>
      <c r="AU3529" s="6"/>
      <c r="AV3529" s="6"/>
      <c r="AW3529" s="6"/>
      <c r="AX3529" s="6"/>
      <c r="AY3529" s="6"/>
    </row>
    <row r="3530" spans="1:51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6"/>
      <c r="AJ3530" s="6"/>
      <c r="AK3530" s="6"/>
      <c r="AL3530" s="6"/>
      <c r="AM3530" s="6"/>
      <c r="AN3530" s="6"/>
      <c r="AO3530" s="6"/>
      <c r="AP3530" s="6"/>
      <c r="AQ3530" s="6"/>
      <c r="AR3530" s="6"/>
      <c r="AS3530" s="6"/>
      <c r="AT3530" s="6"/>
      <c r="AU3530" s="6"/>
      <c r="AV3530" s="6"/>
      <c r="AW3530" s="6"/>
      <c r="AX3530" s="6"/>
      <c r="AY3530" s="6"/>
    </row>
    <row r="3531" spans="1:51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6"/>
      <c r="AJ3531" s="6"/>
      <c r="AK3531" s="6"/>
      <c r="AL3531" s="6"/>
      <c r="AM3531" s="6"/>
      <c r="AN3531" s="6"/>
      <c r="AO3531" s="6"/>
      <c r="AP3531" s="6"/>
      <c r="AQ3531" s="6"/>
      <c r="AR3531" s="6"/>
      <c r="AS3531" s="6"/>
      <c r="AT3531" s="6"/>
      <c r="AU3531" s="6"/>
      <c r="AV3531" s="6"/>
      <c r="AW3531" s="6"/>
      <c r="AX3531" s="6"/>
      <c r="AY3531" s="6"/>
    </row>
    <row r="3532" spans="1:51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6"/>
      <c r="AJ3532" s="6"/>
      <c r="AK3532" s="6"/>
      <c r="AL3532" s="6"/>
      <c r="AM3532" s="6"/>
      <c r="AN3532" s="6"/>
      <c r="AO3532" s="6"/>
      <c r="AP3532" s="6"/>
      <c r="AQ3532" s="6"/>
      <c r="AR3532" s="6"/>
      <c r="AS3532" s="6"/>
      <c r="AT3532" s="6"/>
      <c r="AU3532" s="6"/>
      <c r="AV3532" s="6"/>
      <c r="AW3532" s="6"/>
      <c r="AX3532" s="6"/>
      <c r="AY3532" s="6"/>
    </row>
    <row r="3533" spans="1:51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6"/>
      <c r="AJ3533" s="6"/>
      <c r="AK3533" s="6"/>
      <c r="AL3533" s="6"/>
      <c r="AM3533" s="6"/>
      <c r="AN3533" s="6"/>
      <c r="AO3533" s="6"/>
      <c r="AP3533" s="6"/>
      <c r="AQ3533" s="6"/>
      <c r="AR3533" s="6"/>
      <c r="AS3533" s="6"/>
      <c r="AT3533" s="6"/>
      <c r="AU3533" s="6"/>
      <c r="AV3533" s="6"/>
      <c r="AW3533" s="6"/>
      <c r="AX3533" s="6"/>
      <c r="AY3533" s="6"/>
    </row>
    <row r="3534" spans="1:51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6"/>
      <c r="AJ3534" s="6"/>
      <c r="AK3534" s="6"/>
      <c r="AL3534" s="6"/>
      <c r="AM3534" s="6"/>
      <c r="AN3534" s="6"/>
      <c r="AO3534" s="6"/>
      <c r="AP3534" s="6"/>
      <c r="AQ3534" s="6"/>
      <c r="AR3534" s="6"/>
      <c r="AS3534" s="6"/>
      <c r="AT3534" s="6"/>
      <c r="AU3534" s="6"/>
      <c r="AV3534" s="6"/>
      <c r="AW3534" s="6"/>
      <c r="AX3534" s="6"/>
      <c r="AY3534" s="6"/>
    </row>
    <row r="3535" spans="1:51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6"/>
      <c r="AJ3535" s="6"/>
      <c r="AK3535" s="6"/>
      <c r="AL3535" s="6"/>
      <c r="AM3535" s="6"/>
      <c r="AN3535" s="6"/>
      <c r="AO3535" s="6"/>
      <c r="AP3535" s="6"/>
      <c r="AQ3535" s="6"/>
      <c r="AR3535" s="6"/>
      <c r="AS3535" s="6"/>
      <c r="AT3535" s="6"/>
      <c r="AU3535" s="6"/>
      <c r="AV3535" s="6"/>
      <c r="AW3535" s="6"/>
      <c r="AX3535" s="6"/>
      <c r="AY3535" s="6"/>
    </row>
    <row r="3536" spans="1:51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6"/>
      <c r="AJ3536" s="6"/>
      <c r="AK3536" s="6"/>
      <c r="AL3536" s="6"/>
      <c r="AM3536" s="6"/>
      <c r="AN3536" s="6"/>
      <c r="AO3536" s="6"/>
      <c r="AP3536" s="6"/>
      <c r="AQ3536" s="6"/>
      <c r="AR3536" s="6"/>
      <c r="AS3536" s="6"/>
      <c r="AT3536" s="6"/>
      <c r="AU3536" s="6"/>
      <c r="AV3536" s="6"/>
      <c r="AW3536" s="6"/>
      <c r="AX3536" s="6"/>
      <c r="AY3536" s="6"/>
    </row>
    <row r="3537" spans="1:51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6"/>
      <c r="AJ3537" s="6"/>
      <c r="AK3537" s="6"/>
      <c r="AL3537" s="6"/>
      <c r="AM3537" s="6"/>
      <c r="AN3537" s="6"/>
      <c r="AO3537" s="6"/>
      <c r="AP3537" s="6"/>
      <c r="AQ3537" s="6"/>
      <c r="AR3537" s="6"/>
      <c r="AS3537" s="6"/>
      <c r="AT3537" s="6"/>
      <c r="AU3537" s="6"/>
      <c r="AV3537" s="6"/>
      <c r="AW3537" s="6"/>
      <c r="AX3537" s="6"/>
      <c r="AY3537" s="6"/>
    </row>
    <row r="3538" spans="1:51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6"/>
      <c r="AJ3538" s="6"/>
      <c r="AK3538" s="6"/>
      <c r="AL3538" s="6"/>
      <c r="AM3538" s="6"/>
      <c r="AN3538" s="6"/>
      <c r="AO3538" s="6"/>
      <c r="AP3538" s="6"/>
      <c r="AQ3538" s="6"/>
      <c r="AR3538" s="6"/>
      <c r="AS3538" s="6"/>
      <c r="AT3538" s="6"/>
      <c r="AU3538" s="6"/>
      <c r="AV3538" s="6"/>
      <c r="AW3538" s="6"/>
      <c r="AX3538" s="6"/>
      <c r="AY3538" s="6"/>
    </row>
    <row r="3539" spans="1:51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6"/>
      <c r="AJ3539" s="6"/>
      <c r="AK3539" s="6"/>
      <c r="AL3539" s="6"/>
      <c r="AM3539" s="6"/>
      <c r="AN3539" s="6"/>
      <c r="AO3539" s="6"/>
      <c r="AP3539" s="6"/>
      <c r="AQ3539" s="6"/>
      <c r="AR3539" s="6"/>
      <c r="AS3539" s="6"/>
      <c r="AT3539" s="6"/>
      <c r="AU3539" s="6"/>
      <c r="AV3539" s="6"/>
      <c r="AW3539" s="6"/>
      <c r="AX3539" s="6"/>
      <c r="AY3539" s="6"/>
    </row>
    <row r="3540" spans="1:51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6"/>
      <c r="AJ3540" s="6"/>
      <c r="AK3540" s="6"/>
      <c r="AL3540" s="6"/>
      <c r="AM3540" s="6"/>
      <c r="AN3540" s="6"/>
      <c r="AO3540" s="6"/>
      <c r="AP3540" s="6"/>
      <c r="AQ3540" s="6"/>
      <c r="AR3540" s="6"/>
      <c r="AS3540" s="6"/>
      <c r="AT3540" s="6"/>
      <c r="AU3540" s="6"/>
      <c r="AV3540" s="6"/>
      <c r="AW3540" s="6"/>
      <c r="AX3540" s="6"/>
      <c r="AY3540" s="6"/>
    </row>
    <row r="3541" spans="1:51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6"/>
      <c r="AJ3541" s="6"/>
      <c r="AK3541" s="6"/>
      <c r="AL3541" s="6"/>
      <c r="AM3541" s="6"/>
      <c r="AN3541" s="6"/>
      <c r="AO3541" s="6"/>
      <c r="AP3541" s="6"/>
      <c r="AQ3541" s="6"/>
      <c r="AR3541" s="6"/>
      <c r="AS3541" s="6"/>
      <c r="AT3541" s="6"/>
      <c r="AU3541" s="6"/>
      <c r="AV3541" s="6"/>
      <c r="AW3541" s="6"/>
      <c r="AX3541" s="6"/>
      <c r="AY3541" s="6"/>
    </row>
    <row r="3542" spans="1:51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6"/>
      <c r="AJ3542" s="6"/>
      <c r="AK3542" s="6"/>
      <c r="AL3542" s="6"/>
      <c r="AM3542" s="6"/>
      <c r="AN3542" s="6"/>
      <c r="AO3542" s="6"/>
      <c r="AP3542" s="6"/>
      <c r="AQ3542" s="6"/>
      <c r="AR3542" s="6"/>
      <c r="AS3542" s="6"/>
      <c r="AT3542" s="6"/>
      <c r="AU3542" s="6"/>
      <c r="AV3542" s="6"/>
      <c r="AW3542" s="6"/>
      <c r="AX3542" s="6"/>
      <c r="AY3542" s="6"/>
    </row>
    <row r="3543" spans="1:51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6"/>
      <c r="AJ3543" s="6"/>
      <c r="AK3543" s="6"/>
      <c r="AL3543" s="6"/>
      <c r="AM3543" s="6"/>
      <c r="AN3543" s="6"/>
      <c r="AO3543" s="6"/>
      <c r="AP3543" s="6"/>
      <c r="AQ3543" s="6"/>
      <c r="AR3543" s="6"/>
      <c r="AS3543" s="6"/>
      <c r="AT3543" s="6"/>
      <c r="AU3543" s="6"/>
      <c r="AV3543" s="6"/>
      <c r="AW3543" s="6"/>
      <c r="AX3543" s="6"/>
      <c r="AY3543" s="6"/>
    </row>
    <row r="3544" spans="1:51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6"/>
      <c r="AJ3544" s="6"/>
      <c r="AK3544" s="6"/>
      <c r="AL3544" s="6"/>
      <c r="AM3544" s="6"/>
      <c r="AN3544" s="6"/>
      <c r="AO3544" s="6"/>
      <c r="AP3544" s="6"/>
      <c r="AQ3544" s="6"/>
      <c r="AR3544" s="6"/>
      <c r="AS3544" s="6"/>
      <c r="AT3544" s="6"/>
      <c r="AU3544" s="6"/>
      <c r="AV3544" s="6"/>
      <c r="AW3544" s="6"/>
      <c r="AX3544" s="6"/>
      <c r="AY3544" s="6"/>
    </row>
    <row r="3545" spans="1:51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6"/>
      <c r="AJ3545" s="6"/>
      <c r="AK3545" s="6"/>
      <c r="AL3545" s="6"/>
      <c r="AM3545" s="6"/>
      <c r="AN3545" s="6"/>
      <c r="AO3545" s="6"/>
      <c r="AP3545" s="6"/>
      <c r="AQ3545" s="6"/>
      <c r="AR3545" s="6"/>
      <c r="AS3545" s="6"/>
      <c r="AT3545" s="6"/>
      <c r="AU3545" s="6"/>
      <c r="AV3545" s="6"/>
      <c r="AW3545" s="6"/>
      <c r="AX3545" s="6"/>
      <c r="AY3545" s="6"/>
    </row>
    <row r="3546" spans="1:51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6"/>
      <c r="AJ3546" s="6"/>
      <c r="AK3546" s="6"/>
      <c r="AL3546" s="6"/>
      <c r="AM3546" s="6"/>
      <c r="AN3546" s="6"/>
      <c r="AO3546" s="6"/>
      <c r="AP3546" s="6"/>
      <c r="AQ3546" s="6"/>
      <c r="AR3546" s="6"/>
      <c r="AS3546" s="6"/>
      <c r="AT3546" s="6"/>
      <c r="AU3546" s="6"/>
      <c r="AV3546" s="6"/>
      <c r="AW3546" s="6"/>
      <c r="AX3546" s="6"/>
      <c r="AY3546" s="6"/>
    </row>
    <row r="3547" spans="1:51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6"/>
      <c r="AJ3547" s="6"/>
      <c r="AK3547" s="6"/>
      <c r="AL3547" s="6"/>
      <c r="AM3547" s="6"/>
      <c r="AN3547" s="6"/>
      <c r="AO3547" s="6"/>
      <c r="AP3547" s="6"/>
      <c r="AQ3547" s="6"/>
      <c r="AR3547" s="6"/>
      <c r="AS3547" s="6"/>
      <c r="AT3547" s="6"/>
      <c r="AU3547" s="6"/>
      <c r="AV3547" s="6"/>
      <c r="AW3547" s="6"/>
      <c r="AX3547" s="6"/>
      <c r="AY3547" s="6"/>
    </row>
    <row r="3548" spans="1:51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6"/>
      <c r="AJ3548" s="6"/>
      <c r="AK3548" s="6"/>
      <c r="AL3548" s="6"/>
      <c r="AM3548" s="6"/>
      <c r="AN3548" s="6"/>
      <c r="AO3548" s="6"/>
      <c r="AP3548" s="6"/>
      <c r="AQ3548" s="6"/>
      <c r="AR3548" s="6"/>
      <c r="AS3548" s="6"/>
      <c r="AT3548" s="6"/>
      <c r="AU3548" s="6"/>
      <c r="AV3548" s="6"/>
      <c r="AW3548" s="6"/>
      <c r="AX3548" s="6"/>
      <c r="AY3548" s="6"/>
    </row>
    <row r="3549" spans="1:51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6"/>
      <c r="AJ3549" s="6"/>
      <c r="AK3549" s="6"/>
      <c r="AL3549" s="6"/>
      <c r="AM3549" s="6"/>
      <c r="AN3549" s="6"/>
      <c r="AO3549" s="6"/>
      <c r="AP3549" s="6"/>
      <c r="AQ3549" s="6"/>
      <c r="AR3549" s="6"/>
      <c r="AS3549" s="6"/>
      <c r="AT3549" s="6"/>
      <c r="AU3549" s="6"/>
      <c r="AV3549" s="6"/>
      <c r="AW3549" s="6"/>
      <c r="AX3549" s="6"/>
      <c r="AY3549" s="6"/>
    </row>
    <row r="3550" spans="1:51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6"/>
      <c r="AJ3550" s="6"/>
      <c r="AK3550" s="6"/>
      <c r="AL3550" s="6"/>
      <c r="AM3550" s="6"/>
      <c r="AN3550" s="6"/>
      <c r="AO3550" s="6"/>
      <c r="AP3550" s="6"/>
      <c r="AQ3550" s="6"/>
      <c r="AR3550" s="6"/>
      <c r="AS3550" s="6"/>
      <c r="AT3550" s="6"/>
      <c r="AU3550" s="6"/>
      <c r="AV3550" s="6"/>
      <c r="AW3550" s="6"/>
      <c r="AX3550" s="6"/>
      <c r="AY3550" s="6"/>
    </row>
    <row r="3551" spans="1:51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6"/>
      <c r="AJ3551" s="6"/>
      <c r="AK3551" s="6"/>
      <c r="AL3551" s="6"/>
      <c r="AM3551" s="6"/>
      <c r="AN3551" s="6"/>
      <c r="AO3551" s="6"/>
      <c r="AP3551" s="6"/>
      <c r="AQ3551" s="6"/>
      <c r="AR3551" s="6"/>
      <c r="AS3551" s="6"/>
      <c r="AT3551" s="6"/>
      <c r="AU3551" s="6"/>
      <c r="AV3551" s="6"/>
      <c r="AW3551" s="6"/>
      <c r="AX3551" s="6"/>
      <c r="AY3551" s="6"/>
    </row>
    <row r="3552" spans="1:51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6"/>
      <c r="AJ3552" s="6"/>
      <c r="AK3552" s="6"/>
      <c r="AL3552" s="6"/>
      <c r="AM3552" s="6"/>
      <c r="AN3552" s="6"/>
      <c r="AO3552" s="6"/>
      <c r="AP3552" s="6"/>
      <c r="AQ3552" s="6"/>
      <c r="AR3552" s="6"/>
      <c r="AS3552" s="6"/>
      <c r="AT3552" s="6"/>
      <c r="AU3552" s="6"/>
      <c r="AV3552" s="6"/>
      <c r="AW3552" s="6"/>
      <c r="AX3552" s="6"/>
      <c r="AY3552" s="6"/>
    </row>
    <row r="3553" spans="1:51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6"/>
      <c r="AJ3553" s="6"/>
      <c r="AK3553" s="6"/>
      <c r="AL3553" s="6"/>
      <c r="AM3553" s="6"/>
      <c r="AN3553" s="6"/>
      <c r="AO3553" s="6"/>
      <c r="AP3553" s="6"/>
      <c r="AQ3553" s="6"/>
      <c r="AR3553" s="6"/>
      <c r="AS3553" s="6"/>
      <c r="AT3553" s="6"/>
      <c r="AU3553" s="6"/>
      <c r="AV3553" s="6"/>
      <c r="AW3553" s="6"/>
      <c r="AX3553" s="6"/>
      <c r="AY3553" s="6"/>
    </row>
    <row r="3554" spans="1:51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6"/>
      <c r="AJ3554" s="6"/>
      <c r="AK3554" s="6"/>
      <c r="AL3554" s="6"/>
      <c r="AM3554" s="6"/>
      <c r="AN3554" s="6"/>
      <c r="AO3554" s="6"/>
      <c r="AP3554" s="6"/>
      <c r="AQ3554" s="6"/>
      <c r="AR3554" s="6"/>
      <c r="AS3554" s="6"/>
      <c r="AT3554" s="6"/>
      <c r="AU3554" s="6"/>
      <c r="AV3554" s="6"/>
      <c r="AW3554" s="6"/>
      <c r="AX3554" s="6"/>
      <c r="AY3554" s="6"/>
    </row>
    <row r="3555" spans="1:51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6"/>
      <c r="AJ3555" s="6"/>
      <c r="AK3555" s="6"/>
      <c r="AL3555" s="6"/>
      <c r="AM3555" s="6"/>
      <c r="AN3555" s="6"/>
      <c r="AO3555" s="6"/>
      <c r="AP3555" s="6"/>
      <c r="AQ3555" s="6"/>
      <c r="AR3555" s="6"/>
      <c r="AS3555" s="6"/>
      <c r="AT3555" s="6"/>
      <c r="AU3555" s="6"/>
      <c r="AV3555" s="6"/>
      <c r="AW3555" s="6"/>
      <c r="AX3555" s="6"/>
      <c r="AY3555" s="6"/>
    </row>
    <row r="3556" spans="1:51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6"/>
      <c r="AJ3556" s="6"/>
      <c r="AK3556" s="6"/>
      <c r="AL3556" s="6"/>
      <c r="AM3556" s="6"/>
      <c r="AN3556" s="6"/>
      <c r="AO3556" s="6"/>
      <c r="AP3556" s="6"/>
      <c r="AQ3556" s="6"/>
      <c r="AR3556" s="6"/>
      <c r="AS3556" s="6"/>
      <c r="AT3556" s="6"/>
      <c r="AU3556" s="6"/>
      <c r="AV3556" s="6"/>
      <c r="AW3556" s="6"/>
      <c r="AX3556" s="6"/>
      <c r="AY3556" s="6"/>
    </row>
    <row r="3557" spans="1:51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6"/>
      <c r="AJ3557" s="6"/>
      <c r="AK3557" s="6"/>
      <c r="AL3557" s="6"/>
      <c r="AM3557" s="6"/>
      <c r="AN3557" s="6"/>
      <c r="AO3557" s="6"/>
      <c r="AP3557" s="6"/>
      <c r="AQ3557" s="6"/>
      <c r="AR3557" s="6"/>
      <c r="AS3557" s="6"/>
      <c r="AT3557" s="6"/>
      <c r="AU3557" s="6"/>
      <c r="AV3557" s="6"/>
      <c r="AW3557" s="6"/>
      <c r="AX3557" s="6"/>
      <c r="AY3557" s="6"/>
    </row>
    <row r="3558" spans="1:51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6"/>
      <c r="AJ3558" s="6"/>
      <c r="AK3558" s="6"/>
      <c r="AL3558" s="6"/>
      <c r="AM3558" s="6"/>
      <c r="AN3558" s="6"/>
      <c r="AO3558" s="6"/>
      <c r="AP3558" s="6"/>
      <c r="AQ3558" s="6"/>
      <c r="AR3558" s="6"/>
      <c r="AS3558" s="6"/>
      <c r="AT3558" s="6"/>
      <c r="AU3558" s="6"/>
      <c r="AV3558" s="6"/>
      <c r="AW3558" s="6"/>
      <c r="AX3558" s="6"/>
      <c r="AY3558" s="6"/>
    </row>
    <row r="3559" spans="1:51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6"/>
      <c r="AJ3559" s="6"/>
      <c r="AK3559" s="6"/>
      <c r="AL3559" s="6"/>
      <c r="AM3559" s="6"/>
      <c r="AN3559" s="6"/>
      <c r="AO3559" s="6"/>
      <c r="AP3559" s="6"/>
      <c r="AQ3559" s="6"/>
      <c r="AR3559" s="6"/>
      <c r="AS3559" s="6"/>
      <c r="AT3559" s="6"/>
      <c r="AU3559" s="6"/>
      <c r="AV3559" s="6"/>
      <c r="AW3559" s="6"/>
      <c r="AX3559" s="6"/>
      <c r="AY3559" s="6"/>
    </row>
    <row r="3560" spans="1:51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6"/>
      <c r="AJ3560" s="6"/>
      <c r="AK3560" s="6"/>
      <c r="AL3560" s="6"/>
      <c r="AM3560" s="6"/>
      <c r="AN3560" s="6"/>
      <c r="AO3560" s="6"/>
      <c r="AP3560" s="6"/>
      <c r="AQ3560" s="6"/>
      <c r="AR3560" s="6"/>
      <c r="AS3560" s="6"/>
      <c r="AT3560" s="6"/>
      <c r="AU3560" s="6"/>
      <c r="AV3560" s="6"/>
      <c r="AW3560" s="6"/>
      <c r="AX3560" s="6"/>
      <c r="AY3560" s="6"/>
    </row>
    <row r="3561" spans="1:51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6"/>
      <c r="AJ3561" s="6"/>
      <c r="AK3561" s="6"/>
      <c r="AL3561" s="6"/>
      <c r="AM3561" s="6"/>
      <c r="AN3561" s="6"/>
      <c r="AO3561" s="6"/>
      <c r="AP3561" s="6"/>
      <c r="AQ3561" s="6"/>
      <c r="AR3561" s="6"/>
      <c r="AS3561" s="6"/>
      <c r="AT3561" s="6"/>
      <c r="AU3561" s="6"/>
      <c r="AV3561" s="6"/>
      <c r="AW3561" s="6"/>
      <c r="AX3561" s="6"/>
      <c r="AY3561" s="6"/>
    </row>
    <row r="3562" spans="1:51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6"/>
      <c r="AJ3562" s="6"/>
      <c r="AK3562" s="6"/>
      <c r="AL3562" s="6"/>
      <c r="AM3562" s="6"/>
      <c r="AN3562" s="6"/>
      <c r="AO3562" s="6"/>
      <c r="AP3562" s="6"/>
      <c r="AQ3562" s="6"/>
      <c r="AR3562" s="6"/>
      <c r="AS3562" s="6"/>
      <c r="AT3562" s="6"/>
      <c r="AU3562" s="6"/>
      <c r="AV3562" s="6"/>
      <c r="AW3562" s="6"/>
      <c r="AX3562" s="6"/>
      <c r="AY3562" s="6"/>
    </row>
    <row r="3563" spans="1:51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6"/>
      <c r="AJ3563" s="6"/>
      <c r="AK3563" s="6"/>
      <c r="AL3563" s="6"/>
      <c r="AM3563" s="6"/>
      <c r="AN3563" s="6"/>
      <c r="AO3563" s="6"/>
      <c r="AP3563" s="6"/>
      <c r="AQ3563" s="6"/>
      <c r="AR3563" s="6"/>
      <c r="AS3563" s="6"/>
      <c r="AT3563" s="6"/>
      <c r="AU3563" s="6"/>
      <c r="AV3563" s="6"/>
      <c r="AW3563" s="6"/>
      <c r="AX3563" s="6"/>
      <c r="AY3563" s="6"/>
    </row>
    <row r="3564" spans="1:51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6"/>
      <c r="AJ3564" s="6"/>
      <c r="AK3564" s="6"/>
      <c r="AL3564" s="6"/>
      <c r="AM3564" s="6"/>
      <c r="AN3564" s="6"/>
      <c r="AO3564" s="6"/>
      <c r="AP3564" s="6"/>
      <c r="AQ3564" s="6"/>
      <c r="AR3564" s="6"/>
      <c r="AS3564" s="6"/>
      <c r="AT3564" s="6"/>
      <c r="AU3564" s="6"/>
      <c r="AV3564" s="6"/>
      <c r="AW3564" s="6"/>
      <c r="AX3564" s="6"/>
      <c r="AY3564" s="6"/>
    </row>
    <row r="3565" spans="1:51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6"/>
      <c r="AJ3565" s="6"/>
      <c r="AK3565" s="6"/>
      <c r="AL3565" s="6"/>
      <c r="AM3565" s="6"/>
      <c r="AN3565" s="6"/>
      <c r="AO3565" s="6"/>
      <c r="AP3565" s="6"/>
      <c r="AQ3565" s="6"/>
      <c r="AR3565" s="6"/>
      <c r="AS3565" s="6"/>
      <c r="AT3565" s="6"/>
      <c r="AU3565" s="6"/>
      <c r="AV3565" s="6"/>
      <c r="AW3565" s="6"/>
      <c r="AX3565" s="6"/>
      <c r="AY3565" s="6"/>
    </row>
    <row r="3566" spans="1:51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6"/>
      <c r="AJ3566" s="6"/>
      <c r="AK3566" s="6"/>
      <c r="AL3566" s="6"/>
      <c r="AM3566" s="6"/>
      <c r="AN3566" s="6"/>
      <c r="AO3566" s="6"/>
      <c r="AP3566" s="6"/>
      <c r="AQ3566" s="6"/>
      <c r="AR3566" s="6"/>
      <c r="AS3566" s="6"/>
      <c r="AT3566" s="6"/>
      <c r="AU3566" s="6"/>
      <c r="AV3566" s="6"/>
      <c r="AW3566" s="6"/>
      <c r="AX3566" s="6"/>
      <c r="AY3566" s="6"/>
    </row>
    <row r="3567" spans="1:51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6"/>
      <c r="AJ3567" s="6"/>
      <c r="AK3567" s="6"/>
      <c r="AL3567" s="6"/>
      <c r="AM3567" s="6"/>
      <c r="AN3567" s="6"/>
      <c r="AO3567" s="6"/>
      <c r="AP3567" s="6"/>
      <c r="AQ3567" s="6"/>
      <c r="AR3567" s="6"/>
      <c r="AS3567" s="6"/>
      <c r="AT3567" s="6"/>
      <c r="AU3567" s="6"/>
      <c r="AV3567" s="6"/>
      <c r="AW3567" s="6"/>
      <c r="AX3567" s="6"/>
      <c r="AY3567" s="6"/>
    </row>
    <row r="3568" spans="1:51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6"/>
      <c r="AJ3568" s="6"/>
      <c r="AK3568" s="6"/>
      <c r="AL3568" s="6"/>
      <c r="AM3568" s="6"/>
      <c r="AN3568" s="6"/>
      <c r="AO3568" s="6"/>
      <c r="AP3568" s="6"/>
      <c r="AQ3568" s="6"/>
      <c r="AR3568" s="6"/>
      <c r="AS3568" s="6"/>
      <c r="AT3568" s="6"/>
      <c r="AU3568" s="6"/>
      <c r="AV3568" s="6"/>
      <c r="AW3568" s="6"/>
      <c r="AX3568" s="6"/>
      <c r="AY3568" s="6"/>
    </row>
    <row r="3569" spans="1:51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6"/>
      <c r="AJ3569" s="6"/>
      <c r="AK3569" s="6"/>
      <c r="AL3569" s="6"/>
      <c r="AM3569" s="6"/>
      <c r="AN3569" s="6"/>
      <c r="AO3569" s="6"/>
      <c r="AP3569" s="6"/>
      <c r="AQ3569" s="6"/>
      <c r="AR3569" s="6"/>
      <c r="AS3569" s="6"/>
      <c r="AT3569" s="6"/>
      <c r="AU3569" s="6"/>
      <c r="AV3569" s="6"/>
      <c r="AW3569" s="6"/>
      <c r="AX3569" s="6"/>
      <c r="AY3569" s="6"/>
    </row>
    <row r="3570" spans="1:51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6"/>
      <c r="AJ3570" s="6"/>
      <c r="AK3570" s="6"/>
      <c r="AL3570" s="6"/>
      <c r="AM3570" s="6"/>
      <c r="AN3570" s="6"/>
      <c r="AO3570" s="6"/>
      <c r="AP3570" s="6"/>
      <c r="AQ3570" s="6"/>
      <c r="AR3570" s="6"/>
      <c r="AS3570" s="6"/>
      <c r="AT3570" s="6"/>
      <c r="AU3570" s="6"/>
      <c r="AV3570" s="6"/>
      <c r="AW3570" s="6"/>
      <c r="AX3570" s="6"/>
      <c r="AY3570" s="6"/>
    </row>
    <row r="3571" spans="1:51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6"/>
      <c r="AJ3571" s="6"/>
      <c r="AK3571" s="6"/>
      <c r="AL3571" s="6"/>
      <c r="AM3571" s="6"/>
      <c r="AN3571" s="6"/>
      <c r="AO3571" s="6"/>
      <c r="AP3571" s="6"/>
      <c r="AQ3571" s="6"/>
      <c r="AR3571" s="6"/>
      <c r="AS3571" s="6"/>
      <c r="AT3571" s="6"/>
      <c r="AU3571" s="6"/>
      <c r="AV3571" s="6"/>
      <c r="AW3571" s="6"/>
      <c r="AX3571" s="6"/>
      <c r="AY3571" s="6"/>
    </row>
    <row r="3572" spans="1:51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6"/>
      <c r="AJ3572" s="6"/>
      <c r="AK3572" s="6"/>
      <c r="AL3572" s="6"/>
      <c r="AM3572" s="6"/>
      <c r="AN3572" s="6"/>
      <c r="AO3572" s="6"/>
      <c r="AP3572" s="6"/>
      <c r="AQ3572" s="6"/>
      <c r="AR3572" s="6"/>
      <c r="AS3572" s="6"/>
      <c r="AT3572" s="6"/>
      <c r="AU3572" s="6"/>
      <c r="AV3572" s="6"/>
      <c r="AW3572" s="6"/>
      <c r="AX3572" s="6"/>
      <c r="AY3572" s="6"/>
    </row>
    <row r="3573" spans="1:51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6"/>
      <c r="AJ3573" s="6"/>
      <c r="AK3573" s="6"/>
      <c r="AL3573" s="6"/>
      <c r="AM3573" s="6"/>
      <c r="AN3573" s="6"/>
      <c r="AO3573" s="6"/>
      <c r="AP3573" s="6"/>
      <c r="AQ3573" s="6"/>
      <c r="AR3573" s="6"/>
      <c r="AS3573" s="6"/>
      <c r="AT3573" s="6"/>
      <c r="AU3573" s="6"/>
      <c r="AV3573" s="6"/>
      <c r="AW3573" s="6"/>
      <c r="AX3573" s="6"/>
      <c r="AY3573" s="6"/>
    </row>
    <row r="3574" spans="1:51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6"/>
      <c r="AJ3574" s="6"/>
      <c r="AK3574" s="6"/>
      <c r="AL3574" s="6"/>
      <c r="AM3574" s="6"/>
      <c r="AN3574" s="6"/>
      <c r="AO3574" s="6"/>
      <c r="AP3574" s="6"/>
      <c r="AQ3574" s="6"/>
      <c r="AR3574" s="6"/>
      <c r="AS3574" s="6"/>
      <c r="AT3574" s="6"/>
      <c r="AU3574" s="6"/>
      <c r="AV3574" s="6"/>
      <c r="AW3574" s="6"/>
      <c r="AX3574" s="6"/>
      <c r="AY3574" s="6"/>
    </row>
    <row r="3575" spans="1:51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6"/>
      <c r="AJ3575" s="6"/>
      <c r="AK3575" s="6"/>
      <c r="AL3575" s="6"/>
      <c r="AM3575" s="6"/>
      <c r="AN3575" s="6"/>
      <c r="AO3575" s="6"/>
      <c r="AP3575" s="6"/>
      <c r="AQ3575" s="6"/>
      <c r="AR3575" s="6"/>
      <c r="AS3575" s="6"/>
      <c r="AT3575" s="6"/>
      <c r="AU3575" s="6"/>
      <c r="AV3575" s="6"/>
      <c r="AW3575" s="6"/>
      <c r="AX3575" s="6"/>
      <c r="AY3575" s="6"/>
    </row>
    <row r="3576" spans="1:51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6"/>
      <c r="AJ3576" s="6"/>
      <c r="AK3576" s="6"/>
      <c r="AL3576" s="6"/>
      <c r="AM3576" s="6"/>
      <c r="AN3576" s="6"/>
      <c r="AO3576" s="6"/>
      <c r="AP3576" s="6"/>
      <c r="AQ3576" s="6"/>
      <c r="AR3576" s="6"/>
      <c r="AS3576" s="6"/>
      <c r="AT3576" s="6"/>
      <c r="AU3576" s="6"/>
      <c r="AV3576" s="6"/>
      <c r="AW3576" s="6"/>
      <c r="AX3576" s="6"/>
      <c r="AY3576" s="6"/>
    </row>
    <row r="3577" spans="1:51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6"/>
      <c r="AJ3577" s="6"/>
      <c r="AK3577" s="6"/>
      <c r="AL3577" s="6"/>
      <c r="AM3577" s="6"/>
      <c r="AN3577" s="6"/>
      <c r="AO3577" s="6"/>
      <c r="AP3577" s="6"/>
      <c r="AQ3577" s="6"/>
      <c r="AR3577" s="6"/>
      <c r="AS3577" s="6"/>
      <c r="AT3577" s="6"/>
      <c r="AU3577" s="6"/>
      <c r="AV3577" s="6"/>
      <c r="AW3577" s="6"/>
      <c r="AX3577" s="6"/>
      <c r="AY3577" s="6"/>
    </row>
    <row r="3578" spans="1:51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6"/>
      <c r="AJ3578" s="6"/>
      <c r="AK3578" s="6"/>
      <c r="AL3578" s="6"/>
      <c r="AM3578" s="6"/>
      <c r="AN3578" s="6"/>
      <c r="AO3578" s="6"/>
      <c r="AP3578" s="6"/>
      <c r="AQ3578" s="6"/>
      <c r="AR3578" s="6"/>
      <c r="AS3578" s="6"/>
      <c r="AT3578" s="6"/>
      <c r="AU3578" s="6"/>
      <c r="AV3578" s="6"/>
      <c r="AW3578" s="6"/>
      <c r="AX3578" s="6"/>
      <c r="AY3578" s="6"/>
    </row>
    <row r="3579" spans="1:51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6"/>
      <c r="AJ3579" s="6"/>
      <c r="AK3579" s="6"/>
      <c r="AL3579" s="6"/>
      <c r="AM3579" s="6"/>
      <c r="AN3579" s="6"/>
      <c r="AO3579" s="6"/>
      <c r="AP3579" s="6"/>
      <c r="AQ3579" s="6"/>
      <c r="AR3579" s="6"/>
      <c r="AS3579" s="6"/>
      <c r="AT3579" s="6"/>
      <c r="AU3579" s="6"/>
      <c r="AV3579" s="6"/>
      <c r="AW3579" s="6"/>
      <c r="AX3579" s="6"/>
      <c r="AY3579" s="6"/>
    </row>
    <row r="3580" spans="1:51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6"/>
      <c r="AJ3580" s="6"/>
      <c r="AK3580" s="6"/>
      <c r="AL3580" s="6"/>
      <c r="AM3580" s="6"/>
      <c r="AN3580" s="6"/>
      <c r="AO3580" s="6"/>
      <c r="AP3580" s="6"/>
      <c r="AQ3580" s="6"/>
      <c r="AR3580" s="6"/>
      <c r="AS3580" s="6"/>
      <c r="AT3580" s="6"/>
      <c r="AU3580" s="6"/>
      <c r="AV3580" s="6"/>
      <c r="AW3580" s="6"/>
      <c r="AX3580" s="6"/>
      <c r="AY3580" s="6"/>
    </row>
    <row r="3581" spans="1:51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6"/>
      <c r="AJ3581" s="6"/>
      <c r="AK3581" s="6"/>
      <c r="AL3581" s="6"/>
      <c r="AM3581" s="6"/>
      <c r="AN3581" s="6"/>
      <c r="AO3581" s="6"/>
      <c r="AP3581" s="6"/>
      <c r="AQ3581" s="6"/>
      <c r="AR3581" s="6"/>
      <c r="AS3581" s="6"/>
      <c r="AT3581" s="6"/>
      <c r="AU3581" s="6"/>
      <c r="AV3581" s="6"/>
      <c r="AW3581" s="6"/>
      <c r="AX3581" s="6"/>
      <c r="AY3581" s="6"/>
    </row>
    <row r="3582" spans="1:51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6"/>
      <c r="AJ3582" s="6"/>
      <c r="AK3582" s="6"/>
      <c r="AL3582" s="6"/>
      <c r="AM3582" s="6"/>
      <c r="AN3582" s="6"/>
      <c r="AO3582" s="6"/>
      <c r="AP3582" s="6"/>
      <c r="AQ3582" s="6"/>
      <c r="AR3582" s="6"/>
      <c r="AS3582" s="6"/>
      <c r="AT3582" s="6"/>
      <c r="AU3582" s="6"/>
      <c r="AV3582" s="6"/>
      <c r="AW3582" s="6"/>
      <c r="AX3582" s="6"/>
      <c r="AY3582" s="6"/>
    </row>
    <row r="3583" spans="1:51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6"/>
      <c r="AJ3583" s="6"/>
      <c r="AK3583" s="6"/>
      <c r="AL3583" s="6"/>
      <c r="AM3583" s="6"/>
      <c r="AN3583" s="6"/>
      <c r="AO3583" s="6"/>
      <c r="AP3583" s="6"/>
      <c r="AQ3583" s="6"/>
      <c r="AR3583" s="6"/>
      <c r="AS3583" s="6"/>
      <c r="AT3583" s="6"/>
      <c r="AU3583" s="6"/>
      <c r="AV3583" s="6"/>
      <c r="AW3583" s="6"/>
      <c r="AX3583" s="6"/>
      <c r="AY3583" s="6"/>
    </row>
    <row r="3584" spans="1:51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6"/>
      <c r="AJ3584" s="6"/>
      <c r="AK3584" s="6"/>
      <c r="AL3584" s="6"/>
      <c r="AM3584" s="6"/>
      <c r="AN3584" s="6"/>
      <c r="AO3584" s="6"/>
      <c r="AP3584" s="6"/>
      <c r="AQ3584" s="6"/>
      <c r="AR3584" s="6"/>
      <c r="AS3584" s="6"/>
      <c r="AT3584" s="6"/>
      <c r="AU3584" s="6"/>
      <c r="AV3584" s="6"/>
      <c r="AW3584" s="6"/>
      <c r="AX3584" s="6"/>
      <c r="AY3584" s="6"/>
    </row>
    <row r="3585" spans="1:51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6"/>
      <c r="AJ3585" s="6"/>
      <c r="AK3585" s="6"/>
      <c r="AL3585" s="6"/>
      <c r="AM3585" s="6"/>
      <c r="AN3585" s="6"/>
      <c r="AO3585" s="6"/>
      <c r="AP3585" s="6"/>
      <c r="AQ3585" s="6"/>
      <c r="AR3585" s="6"/>
      <c r="AS3585" s="6"/>
      <c r="AT3585" s="6"/>
      <c r="AU3585" s="6"/>
      <c r="AV3585" s="6"/>
      <c r="AW3585" s="6"/>
      <c r="AX3585" s="6"/>
      <c r="AY3585" s="6"/>
    </row>
    <row r="3586" spans="1:51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6"/>
      <c r="AJ3586" s="6"/>
      <c r="AK3586" s="6"/>
      <c r="AL3586" s="6"/>
      <c r="AM3586" s="6"/>
      <c r="AN3586" s="6"/>
      <c r="AO3586" s="6"/>
      <c r="AP3586" s="6"/>
      <c r="AQ3586" s="6"/>
      <c r="AR3586" s="6"/>
      <c r="AS3586" s="6"/>
      <c r="AT3586" s="6"/>
      <c r="AU3586" s="6"/>
      <c r="AV3586" s="6"/>
      <c r="AW3586" s="6"/>
      <c r="AX3586" s="6"/>
      <c r="AY3586" s="6"/>
    </row>
    <row r="3587" spans="1:51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6"/>
      <c r="AJ3587" s="6"/>
      <c r="AK3587" s="6"/>
      <c r="AL3587" s="6"/>
      <c r="AM3587" s="6"/>
      <c r="AN3587" s="6"/>
      <c r="AO3587" s="6"/>
      <c r="AP3587" s="6"/>
      <c r="AQ3587" s="6"/>
      <c r="AR3587" s="6"/>
      <c r="AS3587" s="6"/>
      <c r="AT3587" s="6"/>
      <c r="AU3587" s="6"/>
      <c r="AV3587" s="6"/>
      <c r="AW3587" s="6"/>
      <c r="AX3587" s="6"/>
      <c r="AY3587" s="6"/>
    </row>
    <row r="3588" spans="1:51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6"/>
      <c r="AJ3588" s="6"/>
      <c r="AK3588" s="6"/>
      <c r="AL3588" s="6"/>
      <c r="AM3588" s="6"/>
      <c r="AN3588" s="6"/>
      <c r="AO3588" s="6"/>
      <c r="AP3588" s="6"/>
      <c r="AQ3588" s="6"/>
      <c r="AR3588" s="6"/>
      <c r="AS3588" s="6"/>
      <c r="AT3588" s="6"/>
      <c r="AU3588" s="6"/>
      <c r="AV3588" s="6"/>
      <c r="AW3588" s="6"/>
      <c r="AX3588" s="6"/>
      <c r="AY3588" s="6"/>
    </row>
    <row r="3589" spans="1:51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6"/>
      <c r="AJ3589" s="6"/>
      <c r="AK3589" s="6"/>
      <c r="AL3589" s="6"/>
      <c r="AM3589" s="6"/>
      <c r="AN3589" s="6"/>
      <c r="AO3589" s="6"/>
      <c r="AP3589" s="6"/>
      <c r="AQ3589" s="6"/>
      <c r="AR3589" s="6"/>
      <c r="AS3589" s="6"/>
      <c r="AT3589" s="6"/>
      <c r="AU3589" s="6"/>
      <c r="AV3589" s="6"/>
      <c r="AW3589" s="6"/>
      <c r="AX3589" s="6"/>
      <c r="AY3589" s="6"/>
    </row>
    <row r="3590" spans="1:51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6"/>
      <c r="AJ3590" s="6"/>
      <c r="AK3590" s="6"/>
      <c r="AL3590" s="6"/>
      <c r="AM3590" s="6"/>
      <c r="AN3590" s="6"/>
      <c r="AO3590" s="6"/>
      <c r="AP3590" s="6"/>
      <c r="AQ3590" s="6"/>
      <c r="AR3590" s="6"/>
      <c r="AS3590" s="6"/>
      <c r="AT3590" s="6"/>
      <c r="AU3590" s="6"/>
      <c r="AV3590" s="6"/>
      <c r="AW3590" s="6"/>
      <c r="AX3590" s="6"/>
      <c r="AY3590" s="6"/>
    </row>
    <row r="3591" spans="1:51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6"/>
      <c r="AJ3591" s="6"/>
      <c r="AK3591" s="6"/>
      <c r="AL3591" s="6"/>
      <c r="AM3591" s="6"/>
      <c r="AN3591" s="6"/>
      <c r="AO3591" s="6"/>
      <c r="AP3591" s="6"/>
      <c r="AQ3591" s="6"/>
      <c r="AR3591" s="6"/>
      <c r="AS3591" s="6"/>
      <c r="AT3591" s="6"/>
      <c r="AU3591" s="6"/>
      <c r="AV3591" s="6"/>
      <c r="AW3591" s="6"/>
      <c r="AX3591" s="6"/>
      <c r="AY3591" s="6"/>
    </row>
    <row r="3592" spans="1:51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6"/>
      <c r="AJ3592" s="6"/>
      <c r="AK3592" s="6"/>
      <c r="AL3592" s="6"/>
      <c r="AM3592" s="6"/>
      <c r="AN3592" s="6"/>
      <c r="AO3592" s="6"/>
      <c r="AP3592" s="6"/>
      <c r="AQ3592" s="6"/>
      <c r="AR3592" s="6"/>
      <c r="AS3592" s="6"/>
      <c r="AT3592" s="6"/>
      <c r="AU3592" s="6"/>
      <c r="AV3592" s="6"/>
      <c r="AW3592" s="6"/>
      <c r="AX3592" s="6"/>
      <c r="AY3592" s="6"/>
    </row>
    <row r="3593" spans="1:51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6"/>
      <c r="AJ3593" s="6"/>
      <c r="AK3593" s="6"/>
      <c r="AL3593" s="6"/>
      <c r="AM3593" s="6"/>
      <c r="AN3593" s="6"/>
      <c r="AO3593" s="6"/>
      <c r="AP3593" s="6"/>
      <c r="AQ3593" s="6"/>
      <c r="AR3593" s="6"/>
      <c r="AS3593" s="6"/>
      <c r="AT3593" s="6"/>
      <c r="AU3593" s="6"/>
      <c r="AV3593" s="6"/>
      <c r="AW3593" s="6"/>
      <c r="AX3593" s="6"/>
      <c r="AY3593" s="6"/>
    </row>
    <row r="3594" spans="1:51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6"/>
      <c r="AJ3594" s="6"/>
      <c r="AK3594" s="6"/>
      <c r="AL3594" s="6"/>
      <c r="AM3594" s="6"/>
      <c r="AN3594" s="6"/>
      <c r="AO3594" s="6"/>
      <c r="AP3594" s="6"/>
      <c r="AQ3594" s="6"/>
      <c r="AR3594" s="6"/>
      <c r="AS3594" s="6"/>
      <c r="AT3594" s="6"/>
      <c r="AU3594" s="6"/>
      <c r="AV3594" s="6"/>
      <c r="AW3594" s="6"/>
      <c r="AX3594" s="6"/>
      <c r="AY3594" s="6"/>
    </row>
    <row r="3595" spans="1:51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6"/>
      <c r="AJ3595" s="6"/>
      <c r="AK3595" s="6"/>
      <c r="AL3595" s="6"/>
      <c r="AM3595" s="6"/>
      <c r="AN3595" s="6"/>
      <c r="AO3595" s="6"/>
      <c r="AP3595" s="6"/>
      <c r="AQ3595" s="6"/>
      <c r="AR3595" s="6"/>
      <c r="AS3595" s="6"/>
      <c r="AT3595" s="6"/>
      <c r="AU3595" s="6"/>
      <c r="AV3595" s="6"/>
      <c r="AW3595" s="6"/>
      <c r="AX3595" s="6"/>
      <c r="AY3595" s="6"/>
    </row>
    <row r="3596" spans="1:51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6"/>
      <c r="AJ3596" s="6"/>
      <c r="AK3596" s="6"/>
      <c r="AL3596" s="6"/>
      <c r="AM3596" s="6"/>
      <c r="AN3596" s="6"/>
      <c r="AO3596" s="6"/>
      <c r="AP3596" s="6"/>
      <c r="AQ3596" s="6"/>
      <c r="AR3596" s="6"/>
      <c r="AS3596" s="6"/>
      <c r="AT3596" s="6"/>
      <c r="AU3596" s="6"/>
      <c r="AV3596" s="6"/>
      <c r="AW3596" s="6"/>
      <c r="AX3596" s="6"/>
      <c r="AY3596" s="6"/>
    </row>
    <row r="3597" spans="1:51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6"/>
      <c r="AJ3597" s="6"/>
      <c r="AK3597" s="6"/>
      <c r="AL3597" s="6"/>
      <c r="AM3597" s="6"/>
      <c r="AN3597" s="6"/>
      <c r="AO3597" s="6"/>
      <c r="AP3597" s="6"/>
      <c r="AQ3597" s="6"/>
      <c r="AR3597" s="6"/>
      <c r="AS3597" s="6"/>
      <c r="AT3597" s="6"/>
      <c r="AU3597" s="6"/>
      <c r="AV3597" s="6"/>
      <c r="AW3597" s="6"/>
      <c r="AX3597" s="6"/>
      <c r="AY3597" s="6"/>
    </row>
    <row r="3598" spans="1:51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6"/>
      <c r="AJ3598" s="6"/>
      <c r="AK3598" s="6"/>
      <c r="AL3598" s="6"/>
      <c r="AM3598" s="6"/>
      <c r="AN3598" s="6"/>
      <c r="AO3598" s="6"/>
      <c r="AP3598" s="6"/>
      <c r="AQ3598" s="6"/>
      <c r="AR3598" s="6"/>
      <c r="AS3598" s="6"/>
      <c r="AT3598" s="6"/>
      <c r="AU3598" s="6"/>
      <c r="AV3598" s="6"/>
      <c r="AW3598" s="6"/>
      <c r="AX3598" s="6"/>
      <c r="AY3598" s="6"/>
    </row>
    <row r="3599" spans="1:51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6"/>
      <c r="AJ3599" s="6"/>
      <c r="AK3599" s="6"/>
      <c r="AL3599" s="6"/>
      <c r="AM3599" s="6"/>
      <c r="AN3599" s="6"/>
      <c r="AO3599" s="6"/>
      <c r="AP3599" s="6"/>
      <c r="AQ3599" s="6"/>
      <c r="AR3599" s="6"/>
      <c r="AS3599" s="6"/>
      <c r="AT3599" s="6"/>
      <c r="AU3599" s="6"/>
      <c r="AV3599" s="6"/>
      <c r="AW3599" s="6"/>
      <c r="AX3599" s="6"/>
      <c r="AY3599" s="6"/>
    </row>
    <row r="3600" spans="1:51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6"/>
      <c r="AJ3600" s="6"/>
      <c r="AK3600" s="6"/>
      <c r="AL3600" s="6"/>
      <c r="AM3600" s="6"/>
      <c r="AN3600" s="6"/>
      <c r="AO3600" s="6"/>
      <c r="AP3600" s="6"/>
      <c r="AQ3600" s="6"/>
      <c r="AR3600" s="6"/>
      <c r="AS3600" s="6"/>
      <c r="AT3600" s="6"/>
      <c r="AU3600" s="6"/>
      <c r="AV3600" s="6"/>
      <c r="AW3600" s="6"/>
      <c r="AX3600" s="6"/>
      <c r="AY3600" s="6"/>
    </row>
    <row r="3601" spans="1:51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6"/>
      <c r="AJ3601" s="6"/>
      <c r="AK3601" s="6"/>
      <c r="AL3601" s="6"/>
      <c r="AM3601" s="6"/>
      <c r="AN3601" s="6"/>
      <c r="AO3601" s="6"/>
      <c r="AP3601" s="6"/>
      <c r="AQ3601" s="6"/>
      <c r="AR3601" s="6"/>
      <c r="AS3601" s="6"/>
      <c r="AT3601" s="6"/>
      <c r="AU3601" s="6"/>
      <c r="AV3601" s="6"/>
      <c r="AW3601" s="6"/>
      <c r="AX3601" s="6"/>
      <c r="AY3601" s="6"/>
    </row>
    <row r="3602" spans="1:51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6"/>
      <c r="AJ3602" s="6"/>
      <c r="AK3602" s="6"/>
      <c r="AL3602" s="6"/>
      <c r="AM3602" s="6"/>
      <c r="AN3602" s="6"/>
      <c r="AO3602" s="6"/>
      <c r="AP3602" s="6"/>
      <c r="AQ3602" s="6"/>
      <c r="AR3602" s="6"/>
      <c r="AS3602" s="6"/>
      <c r="AT3602" s="6"/>
      <c r="AU3602" s="6"/>
      <c r="AV3602" s="6"/>
      <c r="AW3602" s="6"/>
      <c r="AX3602" s="6"/>
      <c r="AY3602" s="6"/>
    </row>
    <row r="3603" spans="1:51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6"/>
      <c r="AJ3603" s="6"/>
      <c r="AK3603" s="6"/>
      <c r="AL3603" s="6"/>
      <c r="AM3603" s="6"/>
      <c r="AN3603" s="6"/>
      <c r="AO3603" s="6"/>
      <c r="AP3603" s="6"/>
      <c r="AQ3603" s="6"/>
      <c r="AR3603" s="6"/>
      <c r="AS3603" s="6"/>
      <c r="AT3603" s="6"/>
      <c r="AU3603" s="6"/>
      <c r="AV3603" s="6"/>
      <c r="AW3603" s="6"/>
      <c r="AX3603" s="6"/>
      <c r="AY3603" s="6"/>
    </row>
    <row r="3604" spans="1:51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6"/>
      <c r="AJ3604" s="6"/>
      <c r="AK3604" s="6"/>
      <c r="AL3604" s="6"/>
      <c r="AM3604" s="6"/>
      <c r="AN3604" s="6"/>
      <c r="AO3604" s="6"/>
      <c r="AP3604" s="6"/>
      <c r="AQ3604" s="6"/>
      <c r="AR3604" s="6"/>
      <c r="AS3604" s="6"/>
      <c r="AT3604" s="6"/>
      <c r="AU3604" s="6"/>
      <c r="AV3604" s="6"/>
      <c r="AW3604" s="6"/>
      <c r="AX3604" s="6"/>
      <c r="AY3604" s="6"/>
    </row>
    <row r="3605" spans="1:51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6"/>
      <c r="AJ3605" s="6"/>
      <c r="AK3605" s="6"/>
      <c r="AL3605" s="6"/>
      <c r="AM3605" s="6"/>
      <c r="AN3605" s="6"/>
      <c r="AO3605" s="6"/>
      <c r="AP3605" s="6"/>
      <c r="AQ3605" s="6"/>
      <c r="AR3605" s="6"/>
      <c r="AS3605" s="6"/>
      <c r="AT3605" s="6"/>
      <c r="AU3605" s="6"/>
      <c r="AV3605" s="6"/>
      <c r="AW3605" s="6"/>
      <c r="AX3605" s="6"/>
      <c r="AY3605" s="6"/>
    </row>
    <row r="3606" spans="1:51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6"/>
      <c r="AJ3606" s="6"/>
      <c r="AK3606" s="6"/>
      <c r="AL3606" s="6"/>
      <c r="AM3606" s="6"/>
      <c r="AN3606" s="6"/>
      <c r="AO3606" s="6"/>
      <c r="AP3606" s="6"/>
      <c r="AQ3606" s="6"/>
      <c r="AR3606" s="6"/>
      <c r="AS3606" s="6"/>
      <c r="AT3606" s="6"/>
      <c r="AU3606" s="6"/>
      <c r="AV3606" s="6"/>
      <c r="AW3606" s="6"/>
      <c r="AX3606" s="6"/>
      <c r="AY3606" s="6"/>
    </row>
    <row r="3607" spans="1:51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6"/>
      <c r="AJ3607" s="6"/>
      <c r="AK3607" s="6"/>
      <c r="AL3607" s="6"/>
      <c r="AM3607" s="6"/>
      <c r="AN3607" s="6"/>
      <c r="AO3607" s="6"/>
      <c r="AP3607" s="6"/>
      <c r="AQ3607" s="6"/>
      <c r="AR3607" s="6"/>
      <c r="AS3607" s="6"/>
      <c r="AT3607" s="6"/>
      <c r="AU3607" s="6"/>
      <c r="AV3607" s="6"/>
      <c r="AW3607" s="6"/>
      <c r="AX3607" s="6"/>
      <c r="AY3607" s="6"/>
    </row>
    <row r="3608" spans="1:51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6"/>
      <c r="AJ3608" s="6"/>
      <c r="AK3608" s="6"/>
      <c r="AL3608" s="6"/>
      <c r="AM3608" s="6"/>
      <c r="AN3608" s="6"/>
      <c r="AO3608" s="6"/>
      <c r="AP3608" s="6"/>
      <c r="AQ3608" s="6"/>
      <c r="AR3608" s="6"/>
      <c r="AS3608" s="6"/>
      <c r="AT3608" s="6"/>
      <c r="AU3608" s="6"/>
      <c r="AV3608" s="6"/>
      <c r="AW3608" s="6"/>
      <c r="AX3608" s="6"/>
      <c r="AY3608" s="6"/>
    </row>
    <row r="3609" spans="1:51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6"/>
      <c r="AJ3609" s="6"/>
      <c r="AK3609" s="6"/>
      <c r="AL3609" s="6"/>
      <c r="AM3609" s="6"/>
      <c r="AN3609" s="6"/>
      <c r="AO3609" s="6"/>
      <c r="AP3609" s="6"/>
      <c r="AQ3609" s="6"/>
      <c r="AR3609" s="6"/>
      <c r="AS3609" s="6"/>
      <c r="AT3609" s="6"/>
      <c r="AU3609" s="6"/>
      <c r="AV3609" s="6"/>
      <c r="AW3609" s="6"/>
      <c r="AX3609" s="6"/>
      <c r="AY3609" s="6"/>
    </row>
    <row r="3610" spans="1:51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6"/>
      <c r="AJ3610" s="6"/>
      <c r="AK3610" s="6"/>
      <c r="AL3610" s="6"/>
      <c r="AM3610" s="6"/>
      <c r="AN3610" s="6"/>
      <c r="AO3610" s="6"/>
      <c r="AP3610" s="6"/>
      <c r="AQ3610" s="6"/>
      <c r="AR3610" s="6"/>
      <c r="AS3610" s="6"/>
      <c r="AT3610" s="6"/>
      <c r="AU3610" s="6"/>
      <c r="AV3610" s="6"/>
      <c r="AW3610" s="6"/>
      <c r="AX3610" s="6"/>
      <c r="AY3610" s="6"/>
    </row>
    <row r="3611" spans="1:51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6"/>
      <c r="AJ3611" s="6"/>
      <c r="AK3611" s="6"/>
      <c r="AL3611" s="6"/>
      <c r="AM3611" s="6"/>
      <c r="AN3611" s="6"/>
      <c r="AO3611" s="6"/>
      <c r="AP3611" s="6"/>
      <c r="AQ3611" s="6"/>
      <c r="AR3611" s="6"/>
      <c r="AS3611" s="6"/>
      <c r="AT3611" s="6"/>
      <c r="AU3611" s="6"/>
      <c r="AV3611" s="6"/>
      <c r="AW3611" s="6"/>
      <c r="AX3611" s="6"/>
      <c r="AY3611" s="6"/>
    </row>
    <row r="3612" spans="1:51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6"/>
      <c r="AJ3612" s="6"/>
      <c r="AK3612" s="6"/>
      <c r="AL3612" s="6"/>
      <c r="AM3612" s="6"/>
      <c r="AN3612" s="6"/>
      <c r="AO3612" s="6"/>
      <c r="AP3612" s="6"/>
      <c r="AQ3612" s="6"/>
      <c r="AR3612" s="6"/>
      <c r="AS3612" s="6"/>
      <c r="AT3612" s="6"/>
      <c r="AU3612" s="6"/>
      <c r="AV3612" s="6"/>
      <c r="AW3612" s="6"/>
      <c r="AX3612" s="6"/>
      <c r="AY3612" s="6"/>
    </row>
    <row r="3613" spans="1:51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6"/>
      <c r="AJ3613" s="6"/>
      <c r="AK3613" s="6"/>
      <c r="AL3613" s="6"/>
      <c r="AM3613" s="6"/>
      <c r="AN3613" s="6"/>
      <c r="AO3613" s="6"/>
      <c r="AP3613" s="6"/>
      <c r="AQ3613" s="6"/>
      <c r="AR3613" s="6"/>
      <c r="AS3613" s="6"/>
      <c r="AT3613" s="6"/>
      <c r="AU3613" s="6"/>
      <c r="AV3613" s="6"/>
      <c r="AW3613" s="6"/>
      <c r="AX3613" s="6"/>
      <c r="AY3613" s="6"/>
    </row>
    <row r="3614" spans="1:51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6"/>
      <c r="AJ3614" s="6"/>
      <c r="AK3614" s="6"/>
      <c r="AL3614" s="6"/>
      <c r="AM3614" s="6"/>
      <c r="AN3614" s="6"/>
      <c r="AO3614" s="6"/>
      <c r="AP3614" s="6"/>
      <c r="AQ3614" s="6"/>
      <c r="AR3614" s="6"/>
      <c r="AS3614" s="6"/>
      <c r="AT3614" s="6"/>
      <c r="AU3614" s="6"/>
      <c r="AV3614" s="6"/>
      <c r="AW3614" s="6"/>
      <c r="AX3614" s="6"/>
      <c r="AY3614" s="6"/>
    </row>
    <row r="3615" spans="1:51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6"/>
      <c r="AJ3615" s="6"/>
      <c r="AK3615" s="6"/>
      <c r="AL3615" s="6"/>
      <c r="AM3615" s="6"/>
      <c r="AN3615" s="6"/>
      <c r="AO3615" s="6"/>
      <c r="AP3615" s="6"/>
      <c r="AQ3615" s="6"/>
      <c r="AR3615" s="6"/>
      <c r="AS3615" s="6"/>
      <c r="AT3615" s="6"/>
      <c r="AU3615" s="6"/>
      <c r="AV3615" s="6"/>
      <c r="AW3615" s="6"/>
      <c r="AX3615" s="6"/>
      <c r="AY3615" s="6"/>
    </row>
    <row r="3616" spans="1:51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6"/>
      <c r="AJ3616" s="6"/>
      <c r="AK3616" s="6"/>
      <c r="AL3616" s="6"/>
      <c r="AM3616" s="6"/>
      <c r="AN3616" s="6"/>
      <c r="AO3616" s="6"/>
      <c r="AP3616" s="6"/>
      <c r="AQ3616" s="6"/>
      <c r="AR3616" s="6"/>
      <c r="AS3616" s="6"/>
      <c r="AT3616" s="6"/>
      <c r="AU3616" s="6"/>
      <c r="AV3616" s="6"/>
      <c r="AW3616" s="6"/>
      <c r="AX3616" s="6"/>
      <c r="AY3616" s="6"/>
    </row>
    <row r="3617" spans="1:51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6"/>
      <c r="AJ3617" s="6"/>
      <c r="AK3617" s="6"/>
      <c r="AL3617" s="6"/>
      <c r="AM3617" s="6"/>
      <c r="AN3617" s="6"/>
      <c r="AO3617" s="6"/>
      <c r="AP3617" s="6"/>
      <c r="AQ3617" s="6"/>
      <c r="AR3617" s="6"/>
      <c r="AS3617" s="6"/>
      <c r="AT3617" s="6"/>
      <c r="AU3617" s="6"/>
      <c r="AV3617" s="6"/>
      <c r="AW3617" s="6"/>
      <c r="AX3617" s="6"/>
      <c r="AY3617" s="6"/>
    </row>
    <row r="3618" spans="1:51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6"/>
      <c r="AJ3618" s="6"/>
      <c r="AK3618" s="6"/>
      <c r="AL3618" s="6"/>
      <c r="AM3618" s="6"/>
      <c r="AN3618" s="6"/>
      <c r="AO3618" s="6"/>
      <c r="AP3618" s="6"/>
      <c r="AQ3618" s="6"/>
      <c r="AR3618" s="6"/>
      <c r="AS3618" s="6"/>
      <c r="AT3618" s="6"/>
      <c r="AU3618" s="6"/>
      <c r="AV3618" s="6"/>
      <c r="AW3618" s="6"/>
      <c r="AX3618" s="6"/>
      <c r="AY3618" s="6"/>
    </row>
    <row r="3619" spans="1:51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6"/>
      <c r="AJ3619" s="6"/>
      <c r="AK3619" s="6"/>
      <c r="AL3619" s="6"/>
      <c r="AM3619" s="6"/>
      <c r="AN3619" s="6"/>
      <c r="AO3619" s="6"/>
      <c r="AP3619" s="6"/>
      <c r="AQ3619" s="6"/>
      <c r="AR3619" s="6"/>
      <c r="AS3619" s="6"/>
      <c r="AT3619" s="6"/>
      <c r="AU3619" s="6"/>
      <c r="AV3619" s="6"/>
      <c r="AW3619" s="6"/>
      <c r="AX3619" s="6"/>
      <c r="AY3619" s="6"/>
    </row>
    <row r="3620" spans="1:51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6"/>
      <c r="AJ3620" s="6"/>
      <c r="AK3620" s="6"/>
      <c r="AL3620" s="6"/>
      <c r="AM3620" s="6"/>
      <c r="AN3620" s="6"/>
      <c r="AO3620" s="6"/>
      <c r="AP3620" s="6"/>
      <c r="AQ3620" s="6"/>
      <c r="AR3620" s="6"/>
      <c r="AS3620" s="6"/>
      <c r="AT3620" s="6"/>
      <c r="AU3620" s="6"/>
      <c r="AV3620" s="6"/>
      <c r="AW3620" s="6"/>
      <c r="AX3620" s="6"/>
      <c r="AY3620" s="6"/>
    </row>
    <row r="3621" spans="1:51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6"/>
      <c r="AJ3621" s="6"/>
      <c r="AK3621" s="6"/>
      <c r="AL3621" s="6"/>
      <c r="AM3621" s="6"/>
      <c r="AN3621" s="6"/>
      <c r="AO3621" s="6"/>
      <c r="AP3621" s="6"/>
      <c r="AQ3621" s="6"/>
      <c r="AR3621" s="6"/>
      <c r="AS3621" s="6"/>
      <c r="AT3621" s="6"/>
      <c r="AU3621" s="6"/>
      <c r="AV3621" s="6"/>
      <c r="AW3621" s="6"/>
      <c r="AX3621" s="6"/>
      <c r="AY3621" s="6"/>
    </row>
    <row r="3622" spans="1:51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6"/>
      <c r="AJ3622" s="6"/>
      <c r="AK3622" s="6"/>
      <c r="AL3622" s="6"/>
      <c r="AM3622" s="6"/>
      <c r="AN3622" s="6"/>
      <c r="AO3622" s="6"/>
      <c r="AP3622" s="6"/>
      <c r="AQ3622" s="6"/>
      <c r="AR3622" s="6"/>
      <c r="AS3622" s="6"/>
      <c r="AT3622" s="6"/>
      <c r="AU3622" s="6"/>
      <c r="AV3622" s="6"/>
      <c r="AW3622" s="6"/>
      <c r="AX3622" s="6"/>
      <c r="AY3622" s="6"/>
    </row>
    <row r="3623" spans="1:51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6"/>
      <c r="AJ3623" s="6"/>
      <c r="AK3623" s="6"/>
      <c r="AL3623" s="6"/>
      <c r="AM3623" s="6"/>
      <c r="AN3623" s="6"/>
      <c r="AO3623" s="6"/>
      <c r="AP3623" s="6"/>
      <c r="AQ3623" s="6"/>
      <c r="AR3623" s="6"/>
      <c r="AS3623" s="6"/>
      <c r="AT3623" s="6"/>
      <c r="AU3623" s="6"/>
      <c r="AV3623" s="6"/>
      <c r="AW3623" s="6"/>
      <c r="AX3623" s="6"/>
      <c r="AY3623" s="6"/>
    </row>
    <row r="3624" spans="1:51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6"/>
      <c r="AJ3624" s="6"/>
      <c r="AK3624" s="6"/>
      <c r="AL3624" s="6"/>
      <c r="AM3624" s="6"/>
      <c r="AN3624" s="6"/>
      <c r="AO3624" s="6"/>
      <c r="AP3624" s="6"/>
      <c r="AQ3624" s="6"/>
      <c r="AR3624" s="6"/>
      <c r="AS3624" s="6"/>
      <c r="AT3624" s="6"/>
      <c r="AU3624" s="6"/>
      <c r="AV3624" s="6"/>
      <c r="AW3624" s="6"/>
      <c r="AX3624" s="6"/>
      <c r="AY3624" s="6"/>
    </row>
    <row r="3625" spans="1:51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6"/>
      <c r="AJ3625" s="6"/>
      <c r="AK3625" s="6"/>
      <c r="AL3625" s="6"/>
      <c r="AM3625" s="6"/>
      <c r="AN3625" s="6"/>
      <c r="AO3625" s="6"/>
      <c r="AP3625" s="6"/>
      <c r="AQ3625" s="6"/>
      <c r="AR3625" s="6"/>
      <c r="AS3625" s="6"/>
      <c r="AT3625" s="6"/>
      <c r="AU3625" s="6"/>
      <c r="AV3625" s="6"/>
      <c r="AW3625" s="6"/>
      <c r="AX3625" s="6"/>
      <c r="AY3625" s="6"/>
    </row>
    <row r="3626" spans="1:51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6"/>
      <c r="AJ3626" s="6"/>
      <c r="AK3626" s="6"/>
      <c r="AL3626" s="6"/>
      <c r="AM3626" s="6"/>
      <c r="AN3626" s="6"/>
      <c r="AO3626" s="6"/>
      <c r="AP3626" s="6"/>
      <c r="AQ3626" s="6"/>
      <c r="AR3626" s="6"/>
      <c r="AS3626" s="6"/>
      <c r="AT3626" s="6"/>
      <c r="AU3626" s="6"/>
      <c r="AV3626" s="6"/>
      <c r="AW3626" s="6"/>
      <c r="AX3626" s="6"/>
      <c r="AY3626" s="6"/>
    </row>
    <row r="3627" spans="1:51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6"/>
      <c r="AJ3627" s="6"/>
      <c r="AK3627" s="6"/>
      <c r="AL3627" s="6"/>
      <c r="AM3627" s="6"/>
      <c r="AN3627" s="6"/>
      <c r="AO3627" s="6"/>
      <c r="AP3627" s="6"/>
      <c r="AQ3627" s="6"/>
      <c r="AR3627" s="6"/>
      <c r="AS3627" s="6"/>
      <c r="AT3627" s="6"/>
      <c r="AU3627" s="6"/>
      <c r="AV3627" s="6"/>
      <c r="AW3627" s="6"/>
      <c r="AX3627" s="6"/>
      <c r="AY3627" s="6"/>
    </row>
    <row r="3628" spans="1:51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6"/>
      <c r="AJ3628" s="6"/>
      <c r="AK3628" s="6"/>
      <c r="AL3628" s="6"/>
      <c r="AM3628" s="6"/>
      <c r="AN3628" s="6"/>
      <c r="AO3628" s="6"/>
      <c r="AP3628" s="6"/>
      <c r="AQ3628" s="6"/>
      <c r="AR3628" s="6"/>
      <c r="AS3628" s="6"/>
      <c r="AT3628" s="6"/>
      <c r="AU3628" s="6"/>
      <c r="AV3628" s="6"/>
      <c r="AW3628" s="6"/>
      <c r="AX3628" s="6"/>
      <c r="AY3628" s="6"/>
    </row>
    <row r="3629" spans="1:51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6"/>
      <c r="AJ3629" s="6"/>
      <c r="AK3629" s="6"/>
      <c r="AL3629" s="6"/>
      <c r="AM3629" s="6"/>
      <c r="AN3629" s="6"/>
      <c r="AO3629" s="6"/>
      <c r="AP3629" s="6"/>
      <c r="AQ3629" s="6"/>
      <c r="AR3629" s="6"/>
      <c r="AS3629" s="6"/>
      <c r="AT3629" s="6"/>
      <c r="AU3629" s="6"/>
      <c r="AV3629" s="6"/>
      <c r="AW3629" s="6"/>
      <c r="AX3629" s="6"/>
      <c r="AY3629" s="6"/>
    </row>
    <row r="3630" spans="1:51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6"/>
      <c r="AJ3630" s="6"/>
      <c r="AK3630" s="6"/>
      <c r="AL3630" s="6"/>
      <c r="AM3630" s="6"/>
      <c r="AN3630" s="6"/>
      <c r="AO3630" s="6"/>
      <c r="AP3630" s="6"/>
      <c r="AQ3630" s="6"/>
      <c r="AR3630" s="6"/>
      <c r="AS3630" s="6"/>
      <c r="AT3630" s="6"/>
      <c r="AU3630" s="6"/>
      <c r="AV3630" s="6"/>
      <c r="AW3630" s="6"/>
      <c r="AX3630" s="6"/>
      <c r="AY3630" s="6"/>
    </row>
    <row r="3631" spans="1:51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6"/>
      <c r="AJ3631" s="6"/>
      <c r="AK3631" s="6"/>
      <c r="AL3631" s="6"/>
      <c r="AM3631" s="6"/>
      <c r="AN3631" s="6"/>
      <c r="AO3631" s="6"/>
      <c r="AP3631" s="6"/>
      <c r="AQ3631" s="6"/>
      <c r="AR3631" s="6"/>
      <c r="AS3631" s="6"/>
      <c r="AT3631" s="6"/>
      <c r="AU3631" s="6"/>
      <c r="AV3631" s="6"/>
      <c r="AW3631" s="6"/>
      <c r="AX3631" s="6"/>
      <c r="AY3631" s="6"/>
    </row>
    <row r="3632" spans="1:51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6"/>
      <c r="AJ3632" s="6"/>
      <c r="AK3632" s="6"/>
      <c r="AL3632" s="6"/>
      <c r="AM3632" s="6"/>
      <c r="AN3632" s="6"/>
      <c r="AO3632" s="6"/>
      <c r="AP3632" s="6"/>
      <c r="AQ3632" s="6"/>
      <c r="AR3632" s="6"/>
      <c r="AS3632" s="6"/>
      <c r="AT3632" s="6"/>
      <c r="AU3632" s="6"/>
      <c r="AV3632" s="6"/>
      <c r="AW3632" s="6"/>
      <c r="AX3632" s="6"/>
      <c r="AY3632" s="6"/>
    </row>
    <row r="3633" spans="1:51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6"/>
      <c r="AJ3633" s="6"/>
      <c r="AK3633" s="6"/>
      <c r="AL3633" s="6"/>
      <c r="AM3633" s="6"/>
      <c r="AN3633" s="6"/>
      <c r="AO3633" s="6"/>
      <c r="AP3633" s="6"/>
      <c r="AQ3633" s="6"/>
      <c r="AR3633" s="6"/>
      <c r="AS3633" s="6"/>
      <c r="AT3633" s="6"/>
      <c r="AU3633" s="6"/>
      <c r="AV3633" s="6"/>
      <c r="AW3633" s="6"/>
      <c r="AX3633" s="6"/>
      <c r="AY3633" s="6"/>
    </row>
    <row r="3634" spans="1:51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6"/>
      <c r="AJ3634" s="6"/>
      <c r="AK3634" s="6"/>
      <c r="AL3634" s="6"/>
      <c r="AM3634" s="6"/>
      <c r="AN3634" s="6"/>
      <c r="AO3634" s="6"/>
      <c r="AP3634" s="6"/>
      <c r="AQ3634" s="6"/>
      <c r="AR3634" s="6"/>
      <c r="AS3634" s="6"/>
      <c r="AT3634" s="6"/>
      <c r="AU3634" s="6"/>
      <c r="AV3634" s="6"/>
      <c r="AW3634" s="6"/>
      <c r="AX3634" s="6"/>
      <c r="AY3634" s="6"/>
    </row>
    <row r="3635" spans="1:51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6"/>
      <c r="AJ3635" s="6"/>
      <c r="AK3635" s="6"/>
      <c r="AL3635" s="6"/>
      <c r="AM3635" s="6"/>
      <c r="AN3635" s="6"/>
      <c r="AO3635" s="6"/>
      <c r="AP3635" s="6"/>
      <c r="AQ3635" s="6"/>
      <c r="AR3635" s="6"/>
      <c r="AS3635" s="6"/>
      <c r="AT3635" s="6"/>
      <c r="AU3635" s="6"/>
      <c r="AV3635" s="6"/>
      <c r="AW3635" s="6"/>
      <c r="AX3635" s="6"/>
      <c r="AY3635" s="6"/>
    </row>
    <row r="3636" spans="1:51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6"/>
      <c r="AJ3636" s="6"/>
      <c r="AK3636" s="6"/>
      <c r="AL3636" s="6"/>
      <c r="AM3636" s="6"/>
      <c r="AN3636" s="6"/>
      <c r="AO3636" s="6"/>
      <c r="AP3636" s="6"/>
      <c r="AQ3636" s="6"/>
      <c r="AR3636" s="6"/>
      <c r="AS3636" s="6"/>
      <c r="AT3636" s="6"/>
      <c r="AU3636" s="6"/>
      <c r="AV3636" s="6"/>
      <c r="AW3636" s="6"/>
      <c r="AX3636" s="6"/>
      <c r="AY3636" s="6"/>
    </row>
    <row r="3637" spans="1:51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6"/>
      <c r="AJ3637" s="6"/>
      <c r="AK3637" s="6"/>
      <c r="AL3637" s="6"/>
      <c r="AM3637" s="6"/>
      <c r="AN3637" s="6"/>
      <c r="AO3637" s="6"/>
      <c r="AP3637" s="6"/>
      <c r="AQ3637" s="6"/>
      <c r="AR3637" s="6"/>
      <c r="AS3637" s="6"/>
      <c r="AT3637" s="6"/>
      <c r="AU3637" s="6"/>
      <c r="AV3637" s="6"/>
      <c r="AW3637" s="6"/>
      <c r="AX3637" s="6"/>
      <c r="AY3637" s="6"/>
    </row>
    <row r="3638" spans="1:51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6"/>
      <c r="AJ3638" s="6"/>
      <c r="AK3638" s="6"/>
      <c r="AL3638" s="6"/>
      <c r="AM3638" s="6"/>
      <c r="AN3638" s="6"/>
      <c r="AO3638" s="6"/>
      <c r="AP3638" s="6"/>
      <c r="AQ3638" s="6"/>
      <c r="AR3638" s="6"/>
      <c r="AS3638" s="6"/>
      <c r="AT3638" s="6"/>
      <c r="AU3638" s="6"/>
      <c r="AV3638" s="6"/>
      <c r="AW3638" s="6"/>
      <c r="AX3638" s="6"/>
      <c r="AY3638" s="6"/>
    </row>
    <row r="3639" spans="1:51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6"/>
      <c r="AJ3639" s="6"/>
      <c r="AK3639" s="6"/>
      <c r="AL3639" s="6"/>
      <c r="AM3639" s="6"/>
      <c r="AN3639" s="6"/>
      <c r="AO3639" s="6"/>
      <c r="AP3639" s="6"/>
      <c r="AQ3639" s="6"/>
      <c r="AR3639" s="6"/>
      <c r="AS3639" s="6"/>
      <c r="AT3639" s="6"/>
      <c r="AU3639" s="6"/>
      <c r="AV3639" s="6"/>
      <c r="AW3639" s="6"/>
      <c r="AX3639" s="6"/>
      <c r="AY3639" s="6"/>
    </row>
    <row r="3640" spans="1:51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6"/>
      <c r="AJ3640" s="6"/>
      <c r="AK3640" s="6"/>
      <c r="AL3640" s="6"/>
      <c r="AM3640" s="6"/>
      <c r="AN3640" s="6"/>
      <c r="AO3640" s="6"/>
      <c r="AP3640" s="6"/>
      <c r="AQ3640" s="6"/>
      <c r="AR3640" s="6"/>
      <c r="AS3640" s="6"/>
      <c r="AT3640" s="6"/>
      <c r="AU3640" s="6"/>
      <c r="AV3640" s="6"/>
      <c r="AW3640" s="6"/>
      <c r="AX3640" s="6"/>
      <c r="AY3640" s="6"/>
    </row>
    <row r="3641" spans="1:51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6"/>
      <c r="AJ3641" s="6"/>
      <c r="AK3641" s="6"/>
      <c r="AL3641" s="6"/>
      <c r="AM3641" s="6"/>
      <c r="AN3641" s="6"/>
      <c r="AO3641" s="6"/>
      <c r="AP3641" s="6"/>
      <c r="AQ3641" s="6"/>
      <c r="AR3641" s="6"/>
      <c r="AS3641" s="6"/>
      <c r="AT3641" s="6"/>
      <c r="AU3641" s="6"/>
      <c r="AV3641" s="6"/>
      <c r="AW3641" s="6"/>
      <c r="AX3641" s="6"/>
      <c r="AY3641" s="6"/>
    </row>
    <row r="3642" spans="1:51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6"/>
      <c r="AJ3642" s="6"/>
      <c r="AK3642" s="6"/>
      <c r="AL3642" s="6"/>
      <c r="AM3642" s="6"/>
      <c r="AN3642" s="6"/>
      <c r="AO3642" s="6"/>
      <c r="AP3642" s="6"/>
      <c r="AQ3642" s="6"/>
      <c r="AR3642" s="6"/>
      <c r="AS3642" s="6"/>
      <c r="AT3642" s="6"/>
      <c r="AU3642" s="6"/>
      <c r="AV3642" s="6"/>
      <c r="AW3642" s="6"/>
      <c r="AX3642" s="6"/>
      <c r="AY3642" s="6"/>
    </row>
    <row r="3643" spans="1:51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6"/>
      <c r="AJ3643" s="6"/>
      <c r="AK3643" s="6"/>
      <c r="AL3643" s="6"/>
      <c r="AM3643" s="6"/>
      <c r="AN3643" s="6"/>
      <c r="AO3643" s="6"/>
      <c r="AP3643" s="6"/>
      <c r="AQ3643" s="6"/>
      <c r="AR3643" s="6"/>
      <c r="AS3643" s="6"/>
      <c r="AT3643" s="6"/>
      <c r="AU3643" s="6"/>
      <c r="AV3643" s="6"/>
      <c r="AW3643" s="6"/>
      <c r="AX3643" s="6"/>
      <c r="AY3643" s="6"/>
    </row>
    <row r="3644" spans="1:51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6"/>
      <c r="AJ3644" s="6"/>
      <c r="AK3644" s="6"/>
      <c r="AL3644" s="6"/>
      <c r="AM3644" s="6"/>
      <c r="AN3644" s="6"/>
      <c r="AO3644" s="6"/>
      <c r="AP3644" s="6"/>
      <c r="AQ3644" s="6"/>
      <c r="AR3644" s="6"/>
      <c r="AS3644" s="6"/>
      <c r="AT3644" s="6"/>
      <c r="AU3644" s="6"/>
      <c r="AV3644" s="6"/>
      <c r="AW3644" s="6"/>
      <c r="AX3644" s="6"/>
      <c r="AY3644" s="6"/>
    </row>
    <row r="3645" spans="1:51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6"/>
      <c r="AJ3645" s="6"/>
      <c r="AK3645" s="6"/>
      <c r="AL3645" s="6"/>
      <c r="AM3645" s="6"/>
      <c r="AN3645" s="6"/>
      <c r="AO3645" s="6"/>
      <c r="AP3645" s="6"/>
      <c r="AQ3645" s="6"/>
      <c r="AR3645" s="6"/>
      <c r="AS3645" s="6"/>
      <c r="AT3645" s="6"/>
      <c r="AU3645" s="6"/>
      <c r="AV3645" s="6"/>
      <c r="AW3645" s="6"/>
      <c r="AX3645" s="6"/>
      <c r="AY3645" s="6"/>
    </row>
    <row r="3646" spans="1:51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6"/>
      <c r="AJ3646" s="6"/>
      <c r="AK3646" s="6"/>
      <c r="AL3646" s="6"/>
      <c r="AM3646" s="6"/>
      <c r="AN3646" s="6"/>
      <c r="AO3646" s="6"/>
      <c r="AP3646" s="6"/>
      <c r="AQ3646" s="6"/>
      <c r="AR3646" s="6"/>
      <c r="AS3646" s="6"/>
      <c r="AT3646" s="6"/>
      <c r="AU3646" s="6"/>
      <c r="AV3646" s="6"/>
      <c r="AW3646" s="6"/>
      <c r="AX3646" s="6"/>
      <c r="AY3646" s="6"/>
    </row>
    <row r="3647" spans="1:51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6"/>
      <c r="AJ3647" s="6"/>
      <c r="AK3647" s="6"/>
      <c r="AL3647" s="6"/>
      <c r="AM3647" s="6"/>
      <c r="AN3647" s="6"/>
      <c r="AO3647" s="6"/>
      <c r="AP3647" s="6"/>
      <c r="AQ3647" s="6"/>
      <c r="AR3647" s="6"/>
      <c r="AS3647" s="6"/>
      <c r="AT3647" s="6"/>
      <c r="AU3647" s="6"/>
      <c r="AV3647" s="6"/>
      <c r="AW3647" s="6"/>
      <c r="AX3647" s="6"/>
      <c r="AY3647" s="6"/>
    </row>
    <row r="3648" spans="1:51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6"/>
      <c r="AJ3648" s="6"/>
      <c r="AK3648" s="6"/>
      <c r="AL3648" s="6"/>
      <c r="AM3648" s="6"/>
      <c r="AN3648" s="6"/>
      <c r="AO3648" s="6"/>
      <c r="AP3648" s="6"/>
      <c r="AQ3648" s="6"/>
      <c r="AR3648" s="6"/>
      <c r="AS3648" s="6"/>
      <c r="AT3648" s="6"/>
      <c r="AU3648" s="6"/>
      <c r="AV3648" s="6"/>
      <c r="AW3648" s="6"/>
      <c r="AX3648" s="6"/>
      <c r="AY3648" s="6"/>
    </row>
    <row r="3649" spans="1:51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6"/>
      <c r="AJ3649" s="6"/>
      <c r="AK3649" s="6"/>
      <c r="AL3649" s="6"/>
      <c r="AM3649" s="6"/>
      <c r="AN3649" s="6"/>
      <c r="AO3649" s="6"/>
      <c r="AP3649" s="6"/>
      <c r="AQ3649" s="6"/>
      <c r="AR3649" s="6"/>
      <c r="AS3649" s="6"/>
      <c r="AT3649" s="6"/>
      <c r="AU3649" s="6"/>
      <c r="AV3649" s="6"/>
      <c r="AW3649" s="6"/>
      <c r="AX3649" s="6"/>
      <c r="AY3649" s="6"/>
    </row>
    <row r="3650" spans="1:51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6"/>
      <c r="AJ3650" s="6"/>
      <c r="AK3650" s="6"/>
      <c r="AL3650" s="6"/>
      <c r="AM3650" s="6"/>
      <c r="AN3650" s="6"/>
      <c r="AO3650" s="6"/>
      <c r="AP3650" s="6"/>
      <c r="AQ3650" s="6"/>
      <c r="AR3650" s="6"/>
      <c r="AS3650" s="6"/>
      <c r="AT3650" s="6"/>
      <c r="AU3650" s="6"/>
      <c r="AV3650" s="6"/>
      <c r="AW3650" s="6"/>
      <c r="AX3650" s="6"/>
      <c r="AY3650" s="6"/>
    </row>
    <row r="3651" spans="1:51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6"/>
      <c r="AJ3651" s="6"/>
      <c r="AK3651" s="6"/>
      <c r="AL3651" s="6"/>
      <c r="AM3651" s="6"/>
      <c r="AN3651" s="6"/>
      <c r="AO3651" s="6"/>
      <c r="AP3651" s="6"/>
      <c r="AQ3651" s="6"/>
      <c r="AR3651" s="6"/>
      <c r="AS3651" s="6"/>
      <c r="AT3651" s="6"/>
      <c r="AU3651" s="6"/>
      <c r="AV3651" s="6"/>
      <c r="AW3651" s="6"/>
      <c r="AX3651" s="6"/>
      <c r="AY3651" s="6"/>
    </row>
    <row r="3652" spans="1:51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6"/>
      <c r="AJ3652" s="6"/>
      <c r="AK3652" s="6"/>
      <c r="AL3652" s="6"/>
      <c r="AM3652" s="6"/>
      <c r="AN3652" s="6"/>
      <c r="AO3652" s="6"/>
      <c r="AP3652" s="6"/>
      <c r="AQ3652" s="6"/>
      <c r="AR3652" s="6"/>
      <c r="AS3652" s="6"/>
      <c r="AT3652" s="6"/>
      <c r="AU3652" s="6"/>
      <c r="AV3652" s="6"/>
      <c r="AW3652" s="6"/>
      <c r="AX3652" s="6"/>
      <c r="AY3652" s="6"/>
    </row>
    <row r="3653" spans="1:51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6"/>
      <c r="AJ3653" s="6"/>
      <c r="AK3653" s="6"/>
      <c r="AL3653" s="6"/>
      <c r="AM3653" s="6"/>
      <c r="AN3653" s="6"/>
      <c r="AO3653" s="6"/>
      <c r="AP3653" s="6"/>
      <c r="AQ3653" s="6"/>
      <c r="AR3653" s="6"/>
      <c r="AS3653" s="6"/>
      <c r="AT3653" s="6"/>
      <c r="AU3653" s="6"/>
      <c r="AV3653" s="6"/>
      <c r="AW3653" s="6"/>
      <c r="AX3653" s="6"/>
      <c r="AY3653" s="6"/>
    </row>
    <row r="3654" spans="1:51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6"/>
      <c r="AJ3654" s="6"/>
      <c r="AK3654" s="6"/>
      <c r="AL3654" s="6"/>
      <c r="AM3654" s="6"/>
      <c r="AN3654" s="6"/>
      <c r="AO3654" s="6"/>
      <c r="AP3654" s="6"/>
      <c r="AQ3654" s="6"/>
      <c r="AR3654" s="6"/>
      <c r="AS3654" s="6"/>
      <c r="AT3654" s="6"/>
      <c r="AU3654" s="6"/>
      <c r="AV3654" s="6"/>
      <c r="AW3654" s="6"/>
      <c r="AX3654" s="6"/>
      <c r="AY3654" s="6"/>
    </row>
    <row r="3655" spans="1:51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6"/>
      <c r="AJ3655" s="6"/>
      <c r="AK3655" s="6"/>
      <c r="AL3655" s="6"/>
      <c r="AM3655" s="6"/>
      <c r="AN3655" s="6"/>
      <c r="AO3655" s="6"/>
      <c r="AP3655" s="6"/>
      <c r="AQ3655" s="6"/>
      <c r="AR3655" s="6"/>
      <c r="AS3655" s="6"/>
      <c r="AT3655" s="6"/>
      <c r="AU3655" s="6"/>
      <c r="AV3655" s="6"/>
      <c r="AW3655" s="6"/>
      <c r="AX3655" s="6"/>
      <c r="AY3655" s="6"/>
    </row>
    <row r="3656" spans="1:51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6"/>
      <c r="AJ3656" s="6"/>
      <c r="AK3656" s="6"/>
      <c r="AL3656" s="6"/>
      <c r="AM3656" s="6"/>
      <c r="AN3656" s="6"/>
      <c r="AO3656" s="6"/>
      <c r="AP3656" s="6"/>
      <c r="AQ3656" s="6"/>
      <c r="AR3656" s="6"/>
      <c r="AS3656" s="6"/>
      <c r="AT3656" s="6"/>
      <c r="AU3656" s="6"/>
      <c r="AV3656" s="6"/>
      <c r="AW3656" s="6"/>
      <c r="AX3656" s="6"/>
      <c r="AY3656" s="6"/>
    </row>
    <row r="3657" spans="1:51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6"/>
      <c r="AJ3657" s="6"/>
      <c r="AK3657" s="6"/>
      <c r="AL3657" s="6"/>
      <c r="AM3657" s="6"/>
      <c r="AN3657" s="6"/>
      <c r="AO3657" s="6"/>
      <c r="AP3657" s="6"/>
      <c r="AQ3657" s="6"/>
      <c r="AR3657" s="6"/>
      <c r="AS3657" s="6"/>
      <c r="AT3657" s="6"/>
      <c r="AU3657" s="6"/>
      <c r="AV3657" s="6"/>
      <c r="AW3657" s="6"/>
      <c r="AX3657" s="6"/>
      <c r="AY3657" s="6"/>
    </row>
    <row r="3658" spans="1:51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6"/>
      <c r="AJ3658" s="6"/>
      <c r="AK3658" s="6"/>
      <c r="AL3658" s="6"/>
      <c r="AM3658" s="6"/>
      <c r="AN3658" s="6"/>
      <c r="AO3658" s="6"/>
      <c r="AP3658" s="6"/>
      <c r="AQ3658" s="6"/>
      <c r="AR3658" s="6"/>
      <c r="AS3658" s="6"/>
      <c r="AT3658" s="6"/>
      <c r="AU3658" s="6"/>
      <c r="AV3658" s="6"/>
      <c r="AW3658" s="6"/>
      <c r="AX3658" s="6"/>
      <c r="AY3658" s="6"/>
    </row>
    <row r="3659" spans="1:51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6"/>
      <c r="AJ3659" s="6"/>
      <c r="AK3659" s="6"/>
      <c r="AL3659" s="6"/>
      <c r="AM3659" s="6"/>
      <c r="AN3659" s="6"/>
      <c r="AO3659" s="6"/>
      <c r="AP3659" s="6"/>
      <c r="AQ3659" s="6"/>
      <c r="AR3659" s="6"/>
      <c r="AS3659" s="6"/>
      <c r="AT3659" s="6"/>
      <c r="AU3659" s="6"/>
      <c r="AV3659" s="6"/>
      <c r="AW3659" s="6"/>
      <c r="AX3659" s="6"/>
      <c r="AY3659" s="6"/>
    </row>
    <row r="3660" spans="1:51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6"/>
      <c r="AJ3660" s="6"/>
      <c r="AK3660" s="6"/>
      <c r="AL3660" s="6"/>
      <c r="AM3660" s="6"/>
      <c r="AN3660" s="6"/>
      <c r="AO3660" s="6"/>
      <c r="AP3660" s="6"/>
      <c r="AQ3660" s="6"/>
      <c r="AR3660" s="6"/>
      <c r="AS3660" s="6"/>
      <c r="AT3660" s="6"/>
      <c r="AU3660" s="6"/>
      <c r="AV3660" s="6"/>
      <c r="AW3660" s="6"/>
      <c r="AX3660" s="6"/>
      <c r="AY3660" s="6"/>
    </row>
    <row r="3661" spans="1:51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6"/>
      <c r="AJ3661" s="6"/>
      <c r="AK3661" s="6"/>
      <c r="AL3661" s="6"/>
      <c r="AM3661" s="6"/>
      <c r="AN3661" s="6"/>
      <c r="AO3661" s="6"/>
      <c r="AP3661" s="6"/>
      <c r="AQ3661" s="6"/>
      <c r="AR3661" s="6"/>
      <c r="AS3661" s="6"/>
      <c r="AT3661" s="6"/>
      <c r="AU3661" s="6"/>
      <c r="AV3661" s="6"/>
      <c r="AW3661" s="6"/>
      <c r="AX3661" s="6"/>
      <c r="AY3661" s="6"/>
    </row>
    <row r="3662" spans="1:51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6"/>
      <c r="AJ3662" s="6"/>
      <c r="AK3662" s="6"/>
      <c r="AL3662" s="6"/>
      <c r="AM3662" s="6"/>
      <c r="AN3662" s="6"/>
      <c r="AO3662" s="6"/>
      <c r="AP3662" s="6"/>
      <c r="AQ3662" s="6"/>
      <c r="AR3662" s="6"/>
      <c r="AS3662" s="6"/>
      <c r="AT3662" s="6"/>
      <c r="AU3662" s="6"/>
      <c r="AV3662" s="6"/>
      <c r="AW3662" s="6"/>
      <c r="AX3662" s="6"/>
      <c r="AY3662" s="6"/>
    </row>
    <row r="3663" spans="1:51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6"/>
      <c r="AJ3663" s="6"/>
      <c r="AK3663" s="6"/>
      <c r="AL3663" s="6"/>
      <c r="AM3663" s="6"/>
      <c r="AN3663" s="6"/>
      <c r="AO3663" s="6"/>
      <c r="AP3663" s="6"/>
      <c r="AQ3663" s="6"/>
      <c r="AR3663" s="6"/>
      <c r="AS3663" s="6"/>
      <c r="AT3663" s="6"/>
      <c r="AU3663" s="6"/>
      <c r="AV3663" s="6"/>
      <c r="AW3663" s="6"/>
      <c r="AX3663" s="6"/>
      <c r="AY3663" s="6"/>
    </row>
    <row r="3664" spans="1:51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6"/>
      <c r="AJ3664" s="6"/>
      <c r="AK3664" s="6"/>
      <c r="AL3664" s="6"/>
      <c r="AM3664" s="6"/>
      <c r="AN3664" s="6"/>
      <c r="AO3664" s="6"/>
      <c r="AP3664" s="6"/>
      <c r="AQ3664" s="6"/>
      <c r="AR3664" s="6"/>
      <c r="AS3664" s="6"/>
      <c r="AT3664" s="6"/>
      <c r="AU3664" s="6"/>
      <c r="AV3664" s="6"/>
      <c r="AW3664" s="6"/>
      <c r="AX3664" s="6"/>
      <c r="AY3664" s="6"/>
    </row>
    <row r="3665" spans="1:51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6"/>
      <c r="AJ3665" s="6"/>
      <c r="AK3665" s="6"/>
      <c r="AL3665" s="6"/>
      <c r="AM3665" s="6"/>
      <c r="AN3665" s="6"/>
      <c r="AO3665" s="6"/>
      <c r="AP3665" s="6"/>
      <c r="AQ3665" s="6"/>
      <c r="AR3665" s="6"/>
      <c r="AS3665" s="6"/>
      <c r="AT3665" s="6"/>
      <c r="AU3665" s="6"/>
      <c r="AV3665" s="6"/>
      <c r="AW3665" s="6"/>
      <c r="AX3665" s="6"/>
      <c r="AY3665" s="6"/>
    </row>
    <row r="3666" spans="1:51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6"/>
      <c r="AJ3666" s="6"/>
      <c r="AK3666" s="6"/>
      <c r="AL3666" s="6"/>
      <c r="AM3666" s="6"/>
      <c r="AN3666" s="6"/>
      <c r="AO3666" s="6"/>
      <c r="AP3666" s="6"/>
      <c r="AQ3666" s="6"/>
      <c r="AR3666" s="6"/>
      <c r="AS3666" s="6"/>
      <c r="AT3666" s="6"/>
      <c r="AU3666" s="6"/>
      <c r="AV3666" s="6"/>
      <c r="AW3666" s="6"/>
      <c r="AX3666" s="6"/>
      <c r="AY3666" s="6"/>
    </row>
    <row r="3667" spans="1:51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6"/>
      <c r="AJ3667" s="6"/>
      <c r="AK3667" s="6"/>
      <c r="AL3667" s="6"/>
      <c r="AM3667" s="6"/>
      <c r="AN3667" s="6"/>
      <c r="AO3667" s="6"/>
      <c r="AP3667" s="6"/>
      <c r="AQ3667" s="6"/>
      <c r="AR3667" s="6"/>
      <c r="AS3667" s="6"/>
      <c r="AT3667" s="6"/>
      <c r="AU3667" s="6"/>
      <c r="AV3667" s="6"/>
      <c r="AW3667" s="6"/>
      <c r="AX3667" s="6"/>
      <c r="AY3667" s="6"/>
    </row>
    <row r="3668" spans="1:51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6"/>
      <c r="AJ3668" s="6"/>
      <c r="AK3668" s="6"/>
      <c r="AL3668" s="6"/>
      <c r="AM3668" s="6"/>
      <c r="AN3668" s="6"/>
      <c r="AO3668" s="6"/>
      <c r="AP3668" s="6"/>
      <c r="AQ3668" s="6"/>
      <c r="AR3668" s="6"/>
      <c r="AS3668" s="6"/>
      <c r="AT3668" s="6"/>
      <c r="AU3668" s="6"/>
      <c r="AV3668" s="6"/>
      <c r="AW3668" s="6"/>
      <c r="AX3668" s="6"/>
      <c r="AY3668" s="6"/>
    </row>
    <row r="3669" spans="1:51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6"/>
      <c r="AJ3669" s="6"/>
      <c r="AK3669" s="6"/>
      <c r="AL3669" s="6"/>
      <c r="AM3669" s="6"/>
      <c r="AN3669" s="6"/>
      <c r="AO3669" s="6"/>
      <c r="AP3669" s="6"/>
      <c r="AQ3669" s="6"/>
      <c r="AR3669" s="6"/>
      <c r="AS3669" s="6"/>
      <c r="AT3669" s="6"/>
      <c r="AU3669" s="6"/>
      <c r="AV3669" s="6"/>
      <c r="AW3669" s="6"/>
      <c r="AX3669" s="6"/>
      <c r="AY3669" s="6"/>
    </row>
    <row r="3670" spans="1:51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6"/>
      <c r="AJ3670" s="6"/>
      <c r="AK3670" s="6"/>
      <c r="AL3670" s="6"/>
      <c r="AM3670" s="6"/>
      <c r="AN3670" s="6"/>
      <c r="AO3670" s="6"/>
      <c r="AP3670" s="6"/>
      <c r="AQ3670" s="6"/>
      <c r="AR3670" s="6"/>
      <c r="AS3670" s="6"/>
      <c r="AT3670" s="6"/>
      <c r="AU3670" s="6"/>
      <c r="AV3670" s="6"/>
      <c r="AW3670" s="6"/>
      <c r="AX3670" s="6"/>
      <c r="AY3670" s="6"/>
    </row>
    <row r="3671" spans="1:51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6"/>
      <c r="AJ3671" s="6"/>
      <c r="AK3671" s="6"/>
      <c r="AL3671" s="6"/>
      <c r="AM3671" s="6"/>
      <c r="AN3671" s="6"/>
      <c r="AO3671" s="6"/>
      <c r="AP3671" s="6"/>
      <c r="AQ3671" s="6"/>
      <c r="AR3671" s="6"/>
      <c r="AS3671" s="6"/>
      <c r="AT3671" s="6"/>
      <c r="AU3671" s="6"/>
      <c r="AV3671" s="6"/>
      <c r="AW3671" s="6"/>
      <c r="AX3671" s="6"/>
      <c r="AY3671" s="6"/>
    </row>
    <row r="3672" spans="1:51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  <c r="AI3672" s="6"/>
      <c r="AJ3672" s="6"/>
      <c r="AK3672" s="6"/>
      <c r="AL3672" s="6"/>
      <c r="AM3672" s="6"/>
      <c r="AN3672" s="6"/>
      <c r="AO3672" s="6"/>
      <c r="AP3672" s="6"/>
      <c r="AQ3672" s="6"/>
      <c r="AR3672" s="6"/>
      <c r="AS3672" s="6"/>
      <c r="AT3672" s="6"/>
      <c r="AU3672" s="6"/>
      <c r="AV3672" s="6"/>
      <c r="AW3672" s="6"/>
      <c r="AX3672" s="6"/>
      <c r="AY3672" s="6"/>
    </row>
    <row r="3673" spans="1:51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  <c r="AI3673" s="6"/>
      <c r="AJ3673" s="6"/>
      <c r="AK3673" s="6"/>
      <c r="AL3673" s="6"/>
      <c r="AM3673" s="6"/>
      <c r="AN3673" s="6"/>
      <c r="AO3673" s="6"/>
      <c r="AP3673" s="6"/>
      <c r="AQ3673" s="6"/>
      <c r="AR3673" s="6"/>
      <c r="AS3673" s="6"/>
      <c r="AT3673" s="6"/>
      <c r="AU3673" s="6"/>
      <c r="AV3673" s="6"/>
      <c r="AW3673" s="6"/>
      <c r="AX3673" s="6"/>
      <c r="AY3673" s="6"/>
    </row>
    <row r="3674" spans="1:51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  <c r="AI3674" s="6"/>
      <c r="AJ3674" s="6"/>
      <c r="AK3674" s="6"/>
      <c r="AL3674" s="6"/>
      <c r="AM3674" s="6"/>
      <c r="AN3674" s="6"/>
      <c r="AO3674" s="6"/>
      <c r="AP3674" s="6"/>
      <c r="AQ3674" s="6"/>
      <c r="AR3674" s="6"/>
      <c r="AS3674" s="6"/>
      <c r="AT3674" s="6"/>
      <c r="AU3674" s="6"/>
      <c r="AV3674" s="6"/>
      <c r="AW3674" s="6"/>
      <c r="AX3674" s="6"/>
      <c r="AY3674" s="6"/>
    </row>
    <row r="3675" spans="1:51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  <c r="AI3675" s="6"/>
      <c r="AJ3675" s="6"/>
      <c r="AK3675" s="6"/>
      <c r="AL3675" s="6"/>
      <c r="AM3675" s="6"/>
      <c r="AN3675" s="6"/>
      <c r="AO3675" s="6"/>
      <c r="AP3675" s="6"/>
      <c r="AQ3675" s="6"/>
      <c r="AR3675" s="6"/>
      <c r="AS3675" s="6"/>
      <c r="AT3675" s="6"/>
      <c r="AU3675" s="6"/>
      <c r="AV3675" s="6"/>
      <c r="AW3675" s="6"/>
      <c r="AX3675" s="6"/>
      <c r="AY3675" s="6"/>
    </row>
    <row r="3676" spans="1:51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  <c r="AI3676" s="6"/>
      <c r="AJ3676" s="6"/>
      <c r="AK3676" s="6"/>
      <c r="AL3676" s="6"/>
      <c r="AM3676" s="6"/>
      <c r="AN3676" s="6"/>
      <c r="AO3676" s="6"/>
      <c r="AP3676" s="6"/>
      <c r="AQ3676" s="6"/>
      <c r="AR3676" s="6"/>
      <c r="AS3676" s="6"/>
      <c r="AT3676" s="6"/>
      <c r="AU3676" s="6"/>
      <c r="AV3676" s="6"/>
      <c r="AW3676" s="6"/>
      <c r="AX3676" s="6"/>
      <c r="AY3676" s="6"/>
    </row>
    <row r="3677" spans="1:51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  <c r="AI3677" s="6"/>
      <c r="AJ3677" s="6"/>
      <c r="AK3677" s="6"/>
      <c r="AL3677" s="6"/>
      <c r="AM3677" s="6"/>
      <c r="AN3677" s="6"/>
      <c r="AO3677" s="6"/>
      <c r="AP3677" s="6"/>
      <c r="AQ3677" s="6"/>
      <c r="AR3677" s="6"/>
      <c r="AS3677" s="6"/>
      <c r="AT3677" s="6"/>
      <c r="AU3677" s="6"/>
      <c r="AV3677" s="6"/>
      <c r="AW3677" s="6"/>
      <c r="AX3677" s="6"/>
      <c r="AY3677" s="6"/>
    </row>
    <row r="3678" spans="1:51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  <c r="AI3678" s="6"/>
      <c r="AJ3678" s="6"/>
      <c r="AK3678" s="6"/>
      <c r="AL3678" s="6"/>
      <c r="AM3678" s="6"/>
      <c r="AN3678" s="6"/>
      <c r="AO3678" s="6"/>
      <c r="AP3678" s="6"/>
      <c r="AQ3678" s="6"/>
      <c r="AR3678" s="6"/>
      <c r="AS3678" s="6"/>
      <c r="AT3678" s="6"/>
      <c r="AU3678" s="6"/>
      <c r="AV3678" s="6"/>
      <c r="AW3678" s="6"/>
      <c r="AX3678" s="6"/>
      <c r="AY3678" s="6"/>
    </row>
    <row r="3679" spans="1:51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  <c r="AI3679" s="6"/>
      <c r="AJ3679" s="6"/>
      <c r="AK3679" s="6"/>
      <c r="AL3679" s="6"/>
      <c r="AM3679" s="6"/>
      <c r="AN3679" s="6"/>
      <c r="AO3679" s="6"/>
      <c r="AP3679" s="6"/>
      <c r="AQ3679" s="6"/>
      <c r="AR3679" s="6"/>
      <c r="AS3679" s="6"/>
      <c r="AT3679" s="6"/>
      <c r="AU3679" s="6"/>
      <c r="AV3679" s="6"/>
      <c r="AW3679" s="6"/>
      <c r="AX3679" s="6"/>
      <c r="AY3679" s="6"/>
    </row>
    <row r="3680" spans="1:51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  <c r="AI3680" s="6"/>
      <c r="AJ3680" s="6"/>
      <c r="AK3680" s="6"/>
      <c r="AL3680" s="6"/>
      <c r="AM3680" s="6"/>
      <c r="AN3680" s="6"/>
      <c r="AO3680" s="6"/>
      <c r="AP3680" s="6"/>
      <c r="AQ3680" s="6"/>
      <c r="AR3680" s="6"/>
      <c r="AS3680" s="6"/>
      <c r="AT3680" s="6"/>
      <c r="AU3680" s="6"/>
      <c r="AV3680" s="6"/>
      <c r="AW3680" s="6"/>
      <c r="AX3680" s="6"/>
      <c r="AY3680" s="6"/>
    </row>
    <row r="3681" spans="1:51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  <c r="AI3681" s="6"/>
      <c r="AJ3681" s="6"/>
      <c r="AK3681" s="6"/>
      <c r="AL3681" s="6"/>
      <c r="AM3681" s="6"/>
      <c r="AN3681" s="6"/>
      <c r="AO3681" s="6"/>
      <c r="AP3681" s="6"/>
      <c r="AQ3681" s="6"/>
      <c r="AR3681" s="6"/>
      <c r="AS3681" s="6"/>
      <c r="AT3681" s="6"/>
      <c r="AU3681" s="6"/>
      <c r="AV3681" s="6"/>
      <c r="AW3681" s="6"/>
      <c r="AX3681" s="6"/>
      <c r="AY3681" s="6"/>
    </row>
    <row r="3682" spans="1:51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  <c r="AI3682" s="6"/>
      <c r="AJ3682" s="6"/>
      <c r="AK3682" s="6"/>
      <c r="AL3682" s="6"/>
      <c r="AM3682" s="6"/>
      <c r="AN3682" s="6"/>
      <c r="AO3682" s="6"/>
      <c r="AP3682" s="6"/>
      <c r="AQ3682" s="6"/>
      <c r="AR3682" s="6"/>
      <c r="AS3682" s="6"/>
      <c r="AT3682" s="6"/>
      <c r="AU3682" s="6"/>
      <c r="AV3682" s="6"/>
      <c r="AW3682" s="6"/>
      <c r="AX3682" s="6"/>
      <c r="AY3682" s="6"/>
    </row>
    <row r="3683" spans="1:51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  <c r="AI3683" s="6"/>
      <c r="AJ3683" s="6"/>
      <c r="AK3683" s="6"/>
      <c r="AL3683" s="6"/>
      <c r="AM3683" s="6"/>
      <c r="AN3683" s="6"/>
      <c r="AO3683" s="6"/>
      <c r="AP3683" s="6"/>
      <c r="AQ3683" s="6"/>
      <c r="AR3683" s="6"/>
      <c r="AS3683" s="6"/>
      <c r="AT3683" s="6"/>
      <c r="AU3683" s="6"/>
      <c r="AV3683" s="6"/>
      <c r="AW3683" s="6"/>
      <c r="AX3683" s="6"/>
      <c r="AY3683" s="6"/>
    </row>
    <row r="3684" spans="1:51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  <c r="AI3684" s="6"/>
      <c r="AJ3684" s="6"/>
      <c r="AK3684" s="6"/>
      <c r="AL3684" s="6"/>
      <c r="AM3684" s="6"/>
      <c r="AN3684" s="6"/>
      <c r="AO3684" s="6"/>
      <c r="AP3684" s="6"/>
      <c r="AQ3684" s="6"/>
      <c r="AR3684" s="6"/>
      <c r="AS3684" s="6"/>
      <c r="AT3684" s="6"/>
      <c r="AU3684" s="6"/>
      <c r="AV3684" s="6"/>
      <c r="AW3684" s="6"/>
      <c r="AX3684" s="6"/>
      <c r="AY3684" s="6"/>
    </row>
    <row r="3685" spans="1:51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  <c r="AI3685" s="6"/>
      <c r="AJ3685" s="6"/>
      <c r="AK3685" s="6"/>
      <c r="AL3685" s="6"/>
      <c r="AM3685" s="6"/>
      <c r="AN3685" s="6"/>
      <c r="AO3685" s="6"/>
      <c r="AP3685" s="6"/>
      <c r="AQ3685" s="6"/>
      <c r="AR3685" s="6"/>
      <c r="AS3685" s="6"/>
      <c r="AT3685" s="6"/>
      <c r="AU3685" s="6"/>
      <c r="AV3685" s="6"/>
      <c r="AW3685" s="6"/>
      <c r="AX3685" s="6"/>
      <c r="AY3685" s="6"/>
    </row>
    <row r="3686" spans="1:51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6"/>
      <c r="AJ3686" s="6"/>
      <c r="AK3686" s="6"/>
      <c r="AL3686" s="6"/>
      <c r="AM3686" s="6"/>
      <c r="AN3686" s="6"/>
      <c r="AO3686" s="6"/>
      <c r="AP3686" s="6"/>
      <c r="AQ3686" s="6"/>
      <c r="AR3686" s="6"/>
      <c r="AS3686" s="6"/>
      <c r="AT3686" s="6"/>
      <c r="AU3686" s="6"/>
      <c r="AV3686" s="6"/>
      <c r="AW3686" s="6"/>
      <c r="AX3686" s="6"/>
      <c r="AY3686" s="6"/>
    </row>
    <row r="3687" spans="1:51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  <c r="AI3687" s="6"/>
      <c r="AJ3687" s="6"/>
      <c r="AK3687" s="6"/>
      <c r="AL3687" s="6"/>
      <c r="AM3687" s="6"/>
      <c r="AN3687" s="6"/>
      <c r="AO3687" s="6"/>
      <c r="AP3687" s="6"/>
      <c r="AQ3687" s="6"/>
      <c r="AR3687" s="6"/>
      <c r="AS3687" s="6"/>
      <c r="AT3687" s="6"/>
      <c r="AU3687" s="6"/>
      <c r="AV3687" s="6"/>
      <c r="AW3687" s="6"/>
      <c r="AX3687" s="6"/>
      <c r="AY3687" s="6"/>
    </row>
    <row r="3688" spans="1:51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  <c r="AI3688" s="6"/>
      <c r="AJ3688" s="6"/>
      <c r="AK3688" s="6"/>
      <c r="AL3688" s="6"/>
      <c r="AM3688" s="6"/>
      <c r="AN3688" s="6"/>
      <c r="AO3688" s="6"/>
      <c r="AP3688" s="6"/>
      <c r="AQ3688" s="6"/>
      <c r="AR3688" s="6"/>
      <c r="AS3688" s="6"/>
      <c r="AT3688" s="6"/>
      <c r="AU3688" s="6"/>
      <c r="AV3688" s="6"/>
      <c r="AW3688" s="6"/>
      <c r="AX3688" s="6"/>
      <c r="AY3688" s="6"/>
    </row>
    <row r="3689" spans="1:51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  <c r="AI3689" s="6"/>
      <c r="AJ3689" s="6"/>
      <c r="AK3689" s="6"/>
      <c r="AL3689" s="6"/>
      <c r="AM3689" s="6"/>
      <c r="AN3689" s="6"/>
      <c r="AO3689" s="6"/>
      <c r="AP3689" s="6"/>
      <c r="AQ3689" s="6"/>
      <c r="AR3689" s="6"/>
      <c r="AS3689" s="6"/>
      <c r="AT3689" s="6"/>
      <c r="AU3689" s="6"/>
      <c r="AV3689" s="6"/>
      <c r="AW3689" s="6"/>
      <c r="AX3689" s="6"/>
      <c r="AY3689" s="6"/>
    </row>
    <row r="3690" spans="1:51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  <c r="AI3690" s="6"/>
      <c r="AJ3690" s="6"/>
      <c r="AK3690" s="6"/>
      <c r="AL3690" s="6"/>
      <c r="AM3690" s="6"/>
      <c r="AN3690" s="6"/>
      <c r="AO3690" s="6"/>
      <c r="AP3690" s="6"/>
      <c r="AQ3690" s="6"/>
      <c r="AR3690" s="6"/>
      <c r="AS3690" s="6"/>
      <c r="AT3690" s="6"/>
      <c r="AU3690" s="6"/>
      <c r="AV3690" s="6"/>
      <c r="AW3690" s="6"/>
      <c r="AX3690" s="6"/>
      <c r="AY3690" s="6"/>
    </row>
    <row r="3691" spans="1:51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  <c r="AI3691" s="6"/>
      <c r="AJ3691" s="6"/>
      <c r="AK3691" s="6"/>
      <c r="AL3691" s="6"/>
      <c r="AM3691" s="6"/>
      <c r="AN3691" s="6"/>
      <c r="AO3691" s="6"/>
      <c r="AP3691" s="6"/>
      <c r="AQ3691" s="6"/>
      <c r="AR3691" s="6"/>
      <c r="AS3691" s="6"/>
      <c r="AT3691" s="6"/>
      <c r="AU3691" s="6"/>
      <c r="AV3691" s="6"/>
      <c r="AW3691" s="6"/>
      <c r="AX3691" s="6"/>
      <c r="AY3691" s="6"/>
    </row>
    <row r="3692" spans="1:51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  <c r="AI3692" s="6"/>
      <c r="AJ3692" s="6"/>
      <c r="AK3692" s="6"/>
      <c r="AL3692" s="6"/>
      <c r="AM3692" s="6"/>
      <c r="AN3692" s="6"/>
      <c r="AO3692" s="6"/>
      <c r="AP3692" s="6"/>
      <c r="AQ3692" s="6"/>
      <c r="AR3692" s="6"/>
      <c r="AS3692" s="6"/>
      <c r="AT3692" s="6"/>
      <c r="AU3692" s="6"/>
      <c r="AV3692" s="6"/>
      <c r="AW3692" s="6"/>
      <c r="AX3692" s="6"/>
      <c r="AY3692" s="6"/>
    </row>
    <row r="3693" spans="1:51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  <c r="AI3693" s="6"/>
      <c r="AJ3693" s="6"/>
      <c r="AK3693" s="6"/>
      <c r="AL3693" s="6"/>
      <c r="AM3693" s="6"/>
      <c r="AN3693" s="6"/>
      <c r="AO3693" s="6"/>
      <c r="AP3693" s="6"/>
      <c r="AQ3693" s="6"/>
      <c r="AR3693" s="6"/>
      <c r="AS3693" s="6"/>
      <c r="AT3693" s="6"/>
      <c r="AU3693" s="6"/>
      <c r="AV3693" s="6"/>
      <c r="AW3693" s="6"/>
      <c r="AX3693" s="6"/>
      <c r="AY3693" s="6"/>
    </row>
    <row r="3694" spans="1:51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  <c r="AI3694" s="6"/>
      <c r="AJ3694" s="6"/>
      <c r="AK3694" s="6"/>
      <c r="AL3694" s="6"/>
      <c r="AM3694" s="6"/>
      <c r="AN3694" s="6"/>
      <c r="AO3694" s="6"/>
      <c r="AP3694" s="6"/>
      <c r="AQ3694" s="6"/>
      <c r="AR3694" s="6"/>
      <c r="AS3694" s="6"/>
      <c r="AT3694" s="6"/>
      <c r="AU3694" s="6"/>
      <c r="AV3694" s="6"/>
      <c r="AW3694" s="6"/>
      <c r="AX3694" s="6"/>
      <c r="AY3694" s="6"/>
    </row>
    <row r="3695" spans="1:51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  <c r="AI3695" s="6"/>
      <c r="AJ3695" s="6"/>
      <c r="AK3695" s="6"/>
      <c r="AL3695" s="6"/>
      <c r="AM3695" s="6"/>
      <c r="AN3695" s="6"/>
      <c r="AO3695" s="6"/>
      <c r="AP3695" s="6"/>
      <c r="AQ3695" s="6"/>
      <c r="AR3695" s="6"/>
      <c r="AS3695" s="6"/>
      <c r="AT3695" s="6"/>
      <c r="AU3695" s="6"/>
      <c r="AV3695" s="6"/>
      <c r="AW3695" s="6"/>
      <c r="AX3695" s="6"/>
      <c r="AY3695" s="6"/>
    </row>
    <row r="3696" spans="1:51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  <c r="AI3696" s="6"/>
      <c r="AJ3696" s="6"/>
      <c r="AK3696" s="6"/>
      <c r="AL3696" s="6"/>
      <c r="AM3696" s="6"/>
      <c r="AN3696" s="6"/>
      <c r="AO3696" s="6"/>
      <c r="AP3696" s="6"/>
      <c r="AQ3696" s="6"/>
      <c r="AR3696" s="6"/>
      <c r="AS3696" s="6"/>
      <c r="AT3696" s="6"/>
      <c r="AU3696" s="6"/>
      <c r="AV3696" s="6"/>
      <c r="AW3696" s="6"/>
      <c r="AX3696" s="6"/>
      <c r="AY3696" s="6"/>
    </row>
    <row r="3697" spans="1:51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  <c r="AI3697" s="6"/>
      <c r="AJ3697" s="6"/>
      <c r="AK3697" s="6"/>
      <c r="AL3697" s="6"/>
      <c r="AM3697" s="6"/>
      <c r="AN3697" s="6"/>
      <c r="AO3697" s="6"/>
      <c r="AP3697" s="6"/>
      <c r="AQ3697" s="6"/>
      <c r="AR3697" s="6"/>
      <c r="AS3697" s="6"/>
      <c r="AT3697" s="6"/>
      <c r="AU3697" s="6"/>
      <c r="AV3697" s="6"/>
      <c r="AW3697" s="6"/>
      <c r="AX3697" s="6"/>
      <c r="AY3697" s="6"/>
    </row>
    <row r="3698" spans="1:51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  <c r="AI3698" s="6"/>
      <c r="AJ3698" s="6"/>
      <c r="AK3698" s="6"/>
      <c r="AL3698" s="6"/>
      <c r="AM3698" s="6"/>
      <c r="AN3698" s="6"/>
      <c r="AO3698" s="6"/>
      <c r="AP3698" s="6"/>
      <c r="AQ3698" s="6"/>
      <c r="AR3698" s="6"/>
      <c r="AS3698" s="6"/>
      <c r="AT3698" s="6"/>
      <c r="AU3698" s="6"/>
      <c r="AV3698" s="6"/>
      <c r="AW3698" s="6"/>
      <c r="AX3698" s="6"/>
      <c r="AY3698" s="6"/>
    </row>
    <row r="3699" spans="1:51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  <c r="AI3699" s="6"/>
      <c r="AJ3699" s="6"/>
      <c r="AK3699" s="6"/>
      <c r="AL3699" s="6"/>
      <c r="AM3699" s="6"/>
      <c r="AN3699" s="6"/>
      <c r="AO3699" s="6"/>
      <c r="AP3699" s="6"/>
      <c r="AQ3699" s="6"/>
      <c r="AR3699" s="6"/>
      <c r="AS3699" s="6"/>
      <c r="AT3699" s="6"/>
      <c r="AU3699" s="6"/>
      <c r="AV3699" s="6"/>
      <c r="AW3699" s="6"/>
      <c r="AX3699" s="6"/>
      <c r="AY3699" s="6"/>
    </row>
    <row r="3700" spans="1:51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  <c r="AI3700" s="6"/>
      <c r="AJ3700" s="6"/>
      <c r="AK3700" s="6"/>
      <c r="AL3700" s="6"/>
      <c r="AM3700" s="6"/>
      <c r="AN3700" s="6"/>
      <c r="AO3700" s="6"/>
      <c r="AP3700" s="6"/>
      <c r="AQ3700" s="6"/>
      <c r="AR3700" s="6"/>
      <c r="AS3700" s="6"/>
      <c r="AT3700" s="6"/>
      <c r="AU3700" s="6"/>
      <c r="AV3700" s="6"/>
      <c r="AW3700" s="6"/>
      <c r="AX3700" s="6"/>
      <c r="AY3700" s="6"/>
    </row>
    <row r="3701" spans="1:51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  <c r="AI3701" s="6"/>
      <c r="AJ3701" s="6"/>
      <c r="AK3701" s="6"/>
      <c r="AL3701" s="6"/>
      <c r="AM3701" s="6"/>
      <c r="AN3701" s="6"/>
      <c r="AO3701" s="6"/>
      <c r="AP3701" s="6"/>
      <c r="AQ3701" s="6"/>
      <c r="AR3701" s="6"/>
      <c r="AS3701" s="6"/>
      <c r="AT3701" s="6"/>
      <c r="AU3701" s="6"/>
      <c r="AV3701" s="6"/>
      <c r="AW3701" s="6"/>
      <c r="AX3701" s="6"/>
      <c r="AY3701" s="6"/>
    </row>
    <row r="3702" spans="1:51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  <c r="AI3702" s="6"/>
      <c r="AJ3702" s="6"/>
      <c r="AK3702" s="6"/>
      <c r="AL3702" s="6"/>
      <c r="AM3702" s="6"/>
      <c r="AN3702" s="6"/>
      <c r="AO3702" s="6"/>
      <c r="AP3702" s="6"/>
      <c r="AQ3702" s="6"/>
      <c r="AR3702" s="6"/>
      <c r="AS3702" s="6"/>
      <c r="AT3702" s="6"/>
      <c r="AU3702" s="6"/>
      <c r="AV3702" s="6"/>
      <c r="AW3702" s="6"/>
      <c r="AX3702" s="6"/>
      <c r="AY3702" s="6"/>
    </row>
    <row r="3703" spans="1:51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  <c r="AI3703" s="6"/>
      <c r="AJ3703" s="6"/>
      <c r="AK3703" s="6"/>
      <c r="AL3703" s="6"/>
      <c r="AM3703" s="6"/>
      <c r="AN3703" s="6"/>
      <c r="AO3703" s="6"/>
      <c r="AP3703" s="6"/>
      <c r="AQ3703" s="6"/>
      <c r="AR3703" s="6"/>
      <c r="AS3703" s="6"/>
      <c r="AT3703" s="6"/>
      <c r="AU3703" s="6"/>
      <c r="AV3703" s="6"/>
      <c r="AW3703" s="6"/>
      <c r="AX3703" s="6"/>
      <c r="AY3703" s="6"/>
    </row>
    <row r="3704" spans="1:51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  <c r="AI3704" s="6"/>
      <c r="AJ3704" s="6"/>
      <c r="AK3704" s="6"/>
      <c r="AL3704" s="6"/>
      <c r="AM3704" s="6"/>
      <c r="AN3704" s="6"/>
      <c r="AO3704" s="6"/>
      <c r="AP3704" s="6"/>
      <c r="AQ3704" s="6"/>
      <c r="AR3704" s="6"/>
      <c r="AS3704" s="6"/>
      <c r="AT3704" s="6"/>
      <c r="AU3704" s="6"/>
      <c r="AV3704" s="6"/>
      <c r="AW3704" s="6"/>
      <c r="AX3704" s="6"/>
      <c r="AY3704" s="6"/>
    </row>
    <row r="3705" spans="1:51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  <c r="AI3705" s="6"/>
      <c r="AJ3705" s="6"/>
      <c r="AK3705" s="6"/>
      <c r="AL3705" s="6"/>
      <c r="AM3705" s="6"/>
      <c r="AN3705" s="6"/>
      <c r="AO3705" s="6"/>
      <c r="AP3705" s="6"/>
      <c r="AQ3705" s="6"/>
      <c r="AR3705" s="6"/>
      <c r="AS3705" s="6"/>
      <c r="AT3705" s="6"/>
      <c r="AU3705" s="6"/>
      <c r="AV3705" s="6"/>
      <c r="AW3705" s="6"/>
      <c r="AX3705" s="6"/>
      <c r="AY3705" s="6"/>
    </row>
    <row r="3706" spans="1:51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  <c r="AI3706" s="6"/>
      <c r="AJ3706" s="6"/>
      <c r="AK3706" s="6"/>
      <c r="AL3706" s="6"/>
      <c r="AM3706" s="6"/>
      <c r="AN3706" s="6"/>
      <c r="AO3706" s="6"/>
      <c r="AP3706" s="6"/>
      <c r="AQ3706" s="6"/>
      <c r="AR3706" s="6"/>
      <c r="AS3706" s="6"/>
      <c r="AT3706" s="6"/>
      <c r="AU3706" s="6"/>
      <c r="AV3706" s="6"/>
      <c r="AW3706" s="6"/>
      <c r="AX3706" s="6"/>
      <c r="AY3706" s="6"/>
    </row>
    <row r="3707" spans="1:51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  <c r="AI3707" s="6"/>
      <c r="AJ3707" s="6"/>
      <c r="AK3707" s="6"/>
      <c r="AL3707" s="6"/>
      <c r="AM3707" s="6"/>
      <c r="AN3707" s="6"/>
      <c r="AO3707" s="6"/>
      <c r="AP3707" s="6"/>
      <c r="AQ3707" s="6"/>
      <c r="AR3707" s="6"/>
      <c r="AS3707" s="6"/>
      <c r="AT3707" s="6"/>
      <c r="AU3707" s="6"/>
      <c r="AV3707" s="6"/>
      <c r="AW3707" s="6"/>
      <c r="AX3707" s="6"/>
      <c r="AY3707" s="6"/>
    </row>
    <row r="3708" spans="1:51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  <c r="AI3708" s="6"/>
      <c r="AJ3708" s="6"/>
      <c r="AK3708" s="6"/>
      <c r="AL3708" s="6"/>
      <c r="AM3708" s="6"/>
      <c r="AN3708" s="6"/>
      <c r="AO3708" s="6"/>
      <c r="AP3708" s="6"/>
      <c r="AQ3708" s="6"/>
      <c r="AR3708" s="6"/>
      <c r="AS3708" s="6"/>
      <c r="AT3708" s="6"/>
      <c r="AU3708" s="6"/>
      <c r="AV3708" s="6"/>
      <c r="AW3708" s="6"/>
      <c r="AX3708" s="6"/>
      <c r="AY3708" s="6"/>
    </row>
    <row r="3709" spans="1:51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  <c r="AI3709" s="6"/>
      <c r="AJ3709" s="6"/>
      <c r="AK3709" s="6"/>
      <c r="AL3709" s="6"/>
      <c r="AM3709" s="6"/>
      <c r="AN3709" s="6"/>
      <c r="AO3709" s="6"/>
      <c r="AP3709" s="6"/>
      <c r="AQ3709" s="6"/>
      <c r="AR3709" s="6"/>
      <c r="AS3709" s="6"/>
      <c r="AT3709" s="6"/>
      <c r="AU3709" s="6"/>
      <c r="AV3709" s="6"/>
      <c r="AW3709" s="6"/>
      <c r="AX3709" s="6"/>
      <c r="AY3709" s="6"/>
    </row>
    <row r="3710" spans="1:51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  <c r="AI3710" s="6"/>
      <c r="AJ3710" s="6"/>
      <c r="AK3710" s="6"/>
      <c r="AL3710" s="6"/>
      <c r="AM3710" s="6"/>
      <c r="AN3710" s="6"/>
      <c r="AO3710" s="6"/>
      <c r="AP3710" s="6"/>
      <c r="AQ3710" s="6"/>
      <c r="AR3710" s="6"/>
      <c r="AS3710" s="6"/>
      <c r="AT3710" s="6"/>
      <c r="AU3710" s="6"/>
      <c r="AV3710" s="6"/>
      <c r="AW3710" s="6"/>
      <c r="AX3710" s="6"/>
      <c r="AY3710" s="6"/>
    </row>
    <row r="3711" spans="1:51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  <c r="AI3711" s="6"/>
      <c r="AJ3711" s="6"/>
      <c r="AK3711" s="6"/>
      <c r="AL3711" s="6"/>
      <c r="AM3711" s="6"/>
      <c r="AN3711" s="6"/>
      <c r="AO3711" s="6"/>
      <c r="AP3711" s="6"/>
      <c r="AQ3711" s="6"/>
      <c r="AR3711" s="6"/>
      <c r="AS3711" s="6"/>
      <c r="AT3711" s="6"/>
      <c r="AU3711" s="6"/>
      <c r="AV3711" s="6"/>
      <c r="AW3711" s="6"/>
      <c r="AX3711" s="6"/>
      <c r="AY3711" s="6"/>
    </row>
    <row r="3712" spans="1:51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  <c r="AI3712" s="6"/>
      <c r="AJ3712" s="6"/>
      <c r="AK3712" s="6"/>
      <c r="AL3712" s="6"/>
      <c r="AM3712" s="6"/>
      <c r="AN3712" s="6"/>
      <c r="AO3712" s="6"/>
      <c r="AP3712" s="6"/>
      <c r="AQ3712" s="6"/>
      <c r="AR3712" s="6"/>
      <c r="AS3712" s="6"/>
      <c r="AT3712" s="6"/>
      <c r="AU3712" s="6"/>
      <c r="AV3712" s="6"/>
      <c r="AW3712" s="6"/>
      <c r="AX3712" s="6"/>
      <c r="AY3712" s="6"/>
    </row>
    <row r="3713" spans="1:51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  <c r="AI3713" s="6"/>
      <c r="AJ3713" s="6"/>
      <c r="AK3713" s="6"/>
      <c r="AL3713" s="6"/>
      <c r="AM3713" s="6"/>
      <c r="AN3713" s="6"/>
      <c r="AO3713" s="6"/>
      <c r="AP3713" s="6"/>
      <c r="AQ3713" s="6"/>
      <c r="AR3713" s="6"/>
      <c r="AS3713" s="6"/>
      <c r="AT3713" s="6"/>
      <c r="AU3713" s="6"/>
      <c r="AV3713" s="6"/>
      <c r="AW3713" s="6"/>
      <c r="AX3713" s="6"/>
      <c r="AY3713" s="6"/>
    </row>
    <row r="3714" spans="1:51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  <c r="AI3714" s="6"/>
      <c r="AJ3714" s="6"/>
      <c r="AK3714" s="6"/>
      <c r="AL3714" s="6"/>
      <c r="AM3714" s="6"/>
      <c r="AN3714" s="6"/>
      <c r="AO3714" s="6"/>
      <c r="AP3714" s="6"/>
      <c r="AQ3714" s="6"/>
      <c r="AR3714" s="6"/>
      <c r="AS3714" s="6"/>
      <c r="AT3714" s="6"/>
      <c r="AU3714" s="6"/>
      <c r="AV3714" s="6"/>
      <c r="AW3714" s="6"/>
      <c r="AX3714" s="6"/>
      <c r="AY3714" s="6"/>
    </row>
    <row r="3715" spans="1:51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  <c r="AI3715" s="6"/>
      <c r="AJ3715" s="6"/>
      <c r="AK3715" s="6"/>
      <c r="AL3715" s="6"/>
      <c r="AM3715" s="6"/>
      <c r="AN3715" s="6"/>
      <c r="AO3715" s="6"/>
      <c r="AP3715" s="6"/>
      <c r="AQ3715" s="6"/>
      <c r="AR3715" s="6"/>
      <c r="AS3715" s="6"/>
      <c r="AT3715" s="6"/>
      <c r="AU3715" s="6"/>
      <c r="AV3715" s="6"/>
      <c r="AW3715" s="6"/>
      <c r="AX3715" s="6"/>
      <c r="AY3715" s="6"/>
    </row>
    <row r="3716" spans="1:51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  <c r="AI3716" s="6"/>
      <c r="AJ3716" s="6"/>
      <c r="AK3716" s="6"/>
      <c r="AL3716" s="6"/>
      <c r="AM3716" s="6"/>
      <c r="AN3716" s="6"/>
      <c r="AO3716" s="6"/>
      <c r="AP3716" s="6"/>
      <c r="AQ3716" s="6"/>
      <c r="AR3716" s="6"/>
      <c r="AS3716" s="6"/>
      <c r="AT3716" s="6"/>
      <c r="AU3716" s="6"/>
      <c r="AV3716" s="6"/>
      <c r="AW3716" s="6"/>
      <c r="AX3716" s="6"/>
      <c r="AY3716" s="6"/>
    </row>
    <row r="3717" spans="1:51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  <c r="AI3717" s="6"/>
      <c r="AJ3717" s="6"/>
      <c r="AK3717" s="6"/>
      <c r="AL3717" s="6"/>
      <c r="AM3717" s="6"/>
      <c r="AN3717" s="6"/>
      <c r="AO3717" s="6"/>
      <c r="AP3717" s="6"/>
      <c r="AQ3717" s="6"/>
      <c r="AR3717" s="6"/>
      <c r="AS3717" s="6"/>
      <c r="AT3717" s="6"/>
      <c r="AU3717" s="6"/>
      <c r="AV3717" s="6"/>
      <c r="AW3717" s="6"/>
      <c r="AX3717" s="6"/>
      <c r="AY3717" s="6"/>
    </row>
    <row r="3718" spans="1:51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  <c r="AI3718" s="6"/>
      <c r="AJ3718" s="6"/>
      <c r="AK3718" s="6"/>
      <c r="AL3718" s="6"/>
      <c r="AM3718" s="6"/>
      <c r="AN3718" s="6"/>
      <c r="AO3718" s="6"/>
      <c r="AP3718" s="6"/>
      <c r="AQ3718" s="6"/>
      <c r="AR3718" s="6"/>
      <c r="AS3718" s="6"/>
      <c r="AT3718" s="6"/>
      <c r="AU3718" s="6"/>
      <c r="AV3718" s="6"/>
      <c r="AW3718" s="6"/>
      <c r="AX3718" s="6"/>
      <c r="AY3718" s="6"/>
    </row>
    <row r="3719" spans="1:51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  <c r="AI3719" s="6"/>
      <c r="AJ3719" s="6"/>
      <c r="AK3719" s="6"/>
      <c r="AL3719" s="6"/>
      <c r="AM3719" s="6"/>
      <c r="AN3719" s="6"/>
      <c r="AO3719" s="6"/>
      <c r="AP3719" s="6"/>
      <c r="AQ3719" s="6"/>
      <c r="AR3719" s="6"/>
      <c r="AS3719" s="6"/>
      <c r="AT3719" s="6"/>
      <c r="AU3719" s="6"/>
      <c r="AV3719" s="6"/>
      <c r="AW3719" s="6"/>
      <c r="AX3719" s="6"/>
      <c r="AY3719" s="6"/>
    </row>
    <row r="3720" spans="1:51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  <c r="AI3720" s="6"/>
      <c r="AJ3720" s="6"/>
      <c r="AK3720" s="6"/>
      <c r="AL3720" s="6"/>
      <c r="AM3720" s="6"/>
      <c r="AN3720" s="6"/>
      <c r="AO3720" s="6"/>
      <c r="AP3720" s="6"/>
      <c r="AQ3720" s="6"/>
      <c r="AR3720" s="6"/>
      <c r="AS3720" s="6"/>
      <c r="AT3720" s="6"/>
      <c r="AU3720" s="6"/>
      <c r="AV3720" s="6"/>
      <c r="AW3720" s="6"/>
      <c r="AX3720" s="6"/>
      <c r="AY3720" s="6"/>
    </row>
    <row r="3721" spans="1:51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  <c r="AI3721" s="6"/>
      <c r="AJ3721" s="6"/>
      <c r="AK3721" s="6"/>
      <c r="AL3721" s="6"/>
      <c r="AM3721" s="6"/>
      <c r="AN3721" s="6"/>
      <c r="AO3721" s="6"/>
      <c r="AP3721" s="6"/>
      <c r="AQ3721" s="6"/>
      <c r="AR3721" s="6"/>
      <c r="AS3721" s="6"/>
      <c r="AT3721" s="6"/>
      <c r="AU3721" s="6"/>
      <c r="AV3721" s="6"/>
      <c r="AW3721" s="6"/>
      <c r="AX3721" s="6"/>
      <c r="AY3721" s="6"/>
    </row>
    <row r="3722" spans="1:51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  <c r="AI3722" s="6"/>
      <c r="AJ3722" s="6"/>
      <c r="AK3722" s="6"/>
      <c r="AL3722" s="6"/>
      <c r="AM3722" s="6"/>
      <c r="AN3722" s="6"/>
      <c r="AO3722" s="6"/>
      <c r="AP3722" s="6"/>
      <c r="AQ3722" s="6"/>
      <c r="AR3722" s="6"/>
      <c r="AS3722" s="6"/>
      <c r="AT3722" s="6"/>
      <c r="AU3722" s="6"/>
      <c r="AV3722" s="6"/>
      <c r="AW3722" s="6"/>
      <c r="AX3722" s="6"/>
      <c r="AY3722" s="6"/>
    </row>
    <row r="3723" spans="1:51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  <c r="AI3723" s="6"/>
      <c r="AJ3723" s="6"/>
      <c r="AK3723" s="6"/>
      <c r="AL3723" s="6"/>
      <c r="AM3723" s="6"/>
      <c r="AN3723" s="6"/>
      <c r="AO3723" s="6"/>
      <c r="AP3723" s="6"/>
      <c r="AQ3723" s="6"/>
      <c r="AR3723" s="6"/>
      <c r="AS3723" s="6"/>
      <c r="AT3723" s="6"/>
      <c r="AU3723" s="6"/>
      <c r="AV3723" s="6"/>
      <c r="AW3723" s="6"/>
      <c r="AX3723" s="6"/>
      <c r="AY3723" s="6"/>
    </row>
    <row r="3724" spans="1:51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  <c r="AI3724" s="6"/>
      <c r="AJ3724" s="6"/>
      <c r="AK3724" s="6"/>
      <c r="AL3724" s="6"/>
      <c r="AM3724" s="6"/>
      <c r="AN3724" s="6"/>
      <c r="AO3724" s="6"/>
      <c r="AP3724" s="6"/>
      <c r="AQ3724" s="6"/>
      <c r="AR3724" s="6"/>
      <c r="AS3724" s="6"/>
      <c r="AT3724" s="6"/>
      <c r="AU3724" s="6"/>
      <c r="AV3724" s="6"/>
      <c r="AW3724" s="6"/>
      <c r="AX3724" s="6"/>
      <c r="AY3724" s="6"/>
    </row>
    <row r="3725" spans="1:51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  <c r="AI3725" s="6"/>
      <c r="AJ3725" s="6"/>
      <c r="AK3725" s="6"/>
      <c r="AL3725" s="6"/>
      <c r="AM3725" s="6"/>
      <c r="AN3725" s="6"/>
      <c r="AO3725" s="6"/>
      <c r="AP3725" s="6"/>
      <c r="AQ3725" s="6"/>
      <c r="AR3725" s="6"/>
      <c r="AS3725" s="6"/>
      <c r="AT3725" s="6"/>
      <c r="AU3725" s="6"/>
      <c r="AV3725" s="6"/>
      <c r="AW3725" s="6"/>
      <c r="AX3725" s="6"/>
      <c r="AY3725" s="6"/>
    </row>
    <row r="3726" spans="1:51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  <c r="AI3726" s="6"/>
      <c r="AJ3726" s="6"/>
      <c r="AK3726" s="6"/>
      <c r="AL3726" s="6"/>
      <c r="AM3726" s="6"/>
      <c r="AN3726" s="6"/>
      <c r="AO3726" s="6"/>
      <c r="AP3726" s="6"/>
      <c r="AQ3726" s="6"/>
      <c r="AR3726" s="6"/>
      <c r="AS3726" s="6"/>
      <c r="AT3726" s="6"/>
      <c r="AU3726" s="6"/>
      <c r="AV3726" s="6"/>
      <c r="AW3726" s="6"/>
      <c r="AX3726" s="6"/>
      <c r="AY3726" s="6"/>
    </row>
    <row r="3727" spans="1:51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  <c r="AI3727" s="6"/>
      <c r="AJ3727" s="6"/>
      <c r="AK3727" s="6"/>
      <c r="AL3727" s="6"/>
      <c r="AM3727" s="6"/>
      <c r="AN3727" s="6"/>
      <c r="AO3727" s="6"/>
      <c r="AP3727" s="6"/>
      <c r="AQ3727" s="6"/>
      <c r="AR3727" s="6"/>
      <c r="AS3727" s="6"/>
      <c r="AT3727" s="6"/>
      <c r="AU3727" s="6"/>
      <c r="AV3727" s="6"/>
      <c r="AW3727" s="6"/>
      <c r="AX3727" s="6"/>
      <c r="AY3727" s="6"/>
    </row>
    <row r="3728" spans="1:51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  <c r="AI3728" s="6"/>
      <c r="AJ3728" s="6"/>
      <c r="AK3728" s="6"/>
      <c r="AL3728" s="6"/>
      <c r="AM3728" s="6"/>
      <c r="AN3728" s="6"/>
      <c r="AO3728" s="6"/>
      <c r="AP3728" s="6"/>
      <c r="AQ3728" s="6"/>
      <c r="AR3728" s="6"/>
      <c r="AS3728" s="6"/>
      <c r="AT3728" s="6"/>
      <c r="AU3728" s="6"/>
      <c r="AV3728" s="6"/>
      <c r="AW3728" s="6"/>
      <c r="AX3728" s="6"/>
      <c r="AY3728" s="6"/>
    </row>
    <row r="3729" spans="1:51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  <c r="AI3729" s="6"/>
      <c r="AJ3729" s="6"/>
      <c r="AK3729" s="6"/>
      <c r="AL3729" s="6"/>
      <c r="AM3729" s="6"/>
      <c r="AN3729" s="6"/>
      <c r="AO3729" s="6"/>
      <c r="AP3729" s="6"/>
      <c r="AQ3729" s="6"/>
      <c r="AR3729" s="6"/>
      <c r="AS3729" s="6"/>
      <c r="AT3729" s="6"/>
      <c r="AU3729" s="6"/>
      <c r="AV3729" s="6"/>
      <c r="AW3729" s="6"/>
      <c r="AX3729" s="6"/>
      <c r="AY3729" s="6"/>
    </row>
    <row r="3730" spans="1:51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  <c r="AI3730" s="6"/>
      <c r="AJ3730" s="6"/>
      <c r="AK3730" s="6"/>
      <c r="AL3730" s="6"/>
      <c r="AM3730" s="6"/>
      <c r="AN3730" s="6"/>
      <c r="AO3730" s="6"/>
      <c r="AP3730" s="6"/>
      <c r="AQ3730" s="6"/>
      <c r="AR3730" s="6"/>
      <c r="AS3730" s="6"/>
      <c r="AT3730" s="6"/>
      <c r="AU3730" s="6"/>
      <c r="AV3730" s="6"/>
      <c r="AW3730" s="6"/>
      <c r="AX3730" s="6"/>
      <c r="AY3730" s="6"/>
    </row>
    <row r="3731" spans="1:51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  <c r="AI3731" s="6"/>
      <c r="AJ3731" s="6"/>
      <c r="AK3731" s="6"/>
      <c r="AL3731" s="6"/>
      <c r="AM3731" s="6"/>
      <c r="AN3731" s="6"/>
      <c r="AO3731" s="6"/>
      <c r="AP3731" s="6"/>
      <c r="AQ3731" s="6"/>
      <c r="AR3731" s="6"/>
      <c r="AS3731" s="6"/>
      <c r="AT3731" s="6"/>
      <c r="AU3731" s="6"/>
      <c r="AV3731" s="6"/>
      <c r="AW3731" s="6"/>
      <c r="AX3731" s="6"/>
      <c r="AY3731" s="6"/>
    </row>
    <row r="3732" spans="1:51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  <c r="AI3732" s="6"/>
      <c r="AJ3732" s="6"/>
      <c r="AK3732" s="6"/>
      <c r="AL3732" s="6"/>
      <c r="AM3732" s="6"/>
      <c r="AN3732" s="6"/>
      <c r="AO3732" s="6"/>
      <c r="AP3732" s="6"/>
      <c r="AQ3732" s="6"/>
      <c r="AR3732" s="6"/>
      <c r="AS3732" s="6"/>
      <c r="AT3732" s="6"/>
      <c r="AU3732" s="6"/>
      <c r="AV3732" s="6"/>
      <c r="AW3732" s="6"/>
      <c r="AX3732" s="6"/>
      <c r="AY3732" s="6"/>
    </row>
    <row r="3733" spans="1:51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  <c r="AI3733" s="6"/>
      <c r="AJ3733" s="6"/>
      <c r="AK3733" s="6"/>
      <c r="AL3733" s="6"/>
      <c r="AM3733" s="6"/>
      <c r="AN3733" s="6"/>
      <c r="AO3733" s="6"/>
      <c r="AP3733" s="6"/>
      <c r="AQ3733" s="6"/>
      <c r="AR3733" s="6"/>
      <c r="AS3733" s="6"/>
      <c r="AT3733" s="6"/>
      <c r="AU3733" s="6"/>
      <c r="AV3733" s="6"/>
      <c r="AW3733" s="6"/>
      <c r="AX3733" s="6"/>
      <c r="AY3733" s="6"/>
    </row>
    <row r="3734" spans="1:51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  <c r="AI3734" s="6"/>
      <c r="AJ3734" s="6"/>
      <c r="AK3734" s="6"/>
      <c r="AL3734" s="6"/>
      <c r="AM3734" s="6"/>
      <c r="AN3734" s="6"/>
      <c r="AO3734" s="6"/>
      <c r="AP3734" s="6"/>
      <c r="AQ3734" s="6"/>
      <c r="AR3734" s="6"/>
      <c r="AS3734" s="6"/>
      <c r="AT3734" s="6"/>
      <c r="AU3734" s="6"/>
      <c r="AV3734" s="6"/>
      <c r="AW3734" s="6"/>
      <c r="AX3734" s="6"/>
      <c r="AY3734" s="6"/>
    </row>
    <row r="3735" spans="1:51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  <c r="AI3735" s="6"/>
      <c r="AJ3735" s="6"/>
      <c r="AK3735" s="6"/>
      <c r="AL3735" s="6"/>
      <c r="AM3735" s="6"/>
      <c r="AN3735" s="6"/>
      <c r="AO3735" s="6"/>
      <c r="AP3735" s="6"/>
      <c r="AQ3735" s="6"/>
      <c r="AR3735" s="6"/>
      <c r="AS3735" s="6"/>
      <c r="AT3735" s="6"/>
      <c r="AU3735" s="6"/>
      <c r="AV3735" s="6"/>
      <c r="AW3735" s="6"/>
      <c r="AX3735" s="6"/>
      <c r="AY3735" s="6"/>
    </row>
    <row r="3736" spans="1:51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  <c r="AI3736" s="6"/>
      <c r="AJ3736" s="6"/>
      <c r="AK3736" s="6"/>
      <c r="AL3736" s="6"/>
      <c r="AM3736" s="6"/>
      <c r="AN3736" s="6"/>
      <c r="AO3736" s="6"/>
      <c r="AP3736" s="6"/>
      <c r="AQ3736" s="6"/>
      <c r="AR3736" s="6"/>
      <c r="AS3736" s="6"/>
      <c r="AT3736" s="6"/>
      <c r="AU3736" s="6"/>
      <c r="AV3736" s="6"/>
      <c r="AW3736" s="6"/>
      <c r="AX3736" s="6"/>
      <c r="AY3736" s="6"/>
    </row>
    <row r="3737" spans="1:51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  <c r="AI3737" s="6"/>
      <c r="AJ3737" s="6"/>
      <c r="AK3737" s="6"/>
      <c r="AL3737" s="6"/>
      <c r="AM3737" s="6"/>
      <c r="AN3737" s="6"/>
      <c r="AO3737" s="6"/>
      <c r="AP3737" s="6"/>
      <c r="AQ3737" s="6"/>
      <c r="AR3737" s="6"/>
      <c r="AS3737" s="6"/>
      <c r="AT3737" s="6"/>
      <c r="AU3737" s="6"/>
      <c r="AV3737" s="6"/>
      <c r="AW3737" s="6"/>
      <c r="AX3737" s="6"/>
      <c r="AY3737" s="6"/>
    </row>
    <row r="3738" spans="1:51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  <c r="AI3738" s="6"/>
      <c r="AJ3738" s="6"/>
      <c r="AK3738" s="6"/>
      <c r="AL3738" s="6"/>
      <c r="AM3738" s="6"/>
      <c r="AN3738" s="6"/>
      <c r="AO3738" s="6"/>
      <c r="AP3738" s="6"/>
      <c r="AQ3738" s="6"/>
      <c r="AR3738" s="6"/>
      <c r="AS3738" s="6"/>
      <c r="AT3738" s="6"/>
      <c r="AU3738" s="6"/>
      <c r="AV3738" s="6"/>
      <c r="AW3738" s="6"/>
      <c r="AX3738" s="6"/>
      <c r="AY3738" s="6"/>
    </row>
    <row r="3739" spans="1:51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  <c r="AI3739" s="6"/>
      <c r="AJ3739" s="6"/>
      <c r="AK3739" s="6"/>
      <c r="AL3739" s="6"/>
      <c r="AM3739" s="6"/>
      <c r="AN3739" s="6"/>
      <c r="AO3739" s="6"/>
      <c r="AP3739" s="6"/>
      <c r="AQ3739" s="6"/>
      <c r="AR3739" s="6"/>
      <c r="AS3739" s="6"/>
      <c r="AT3739" s="6"/>
      <c r="AU3739" s="6"/>
      <c r="AV3739" s="6"/>
      <c r="AW3739" s="6"/>
      <c r="AX3739" s="6"/>
      <c r="AY3739" s="6"/>
    </row>
    <row r="3740" spans="1:51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  <c r="AI3740" s="6"/>
      <c r="AJ3740" s="6"/>
      <c r="AK3740" s="6"/>
      <c r="AL3740" s="6"/>
      <c r="AM3740" s="6"/>
      <c r="AN3740" s="6"/>
      <c r="AO3740" s="6"/>
      <c r="AP3740" s="6"/>
      <c r="AQ3740" s="6"/>
      <c r="AR3740" s="6"/>
      <c r="AS3740" s="6"/>
      <c r="AT3740" s="6"/>
      <c r="AU3740" s="6"/>
      <c r="AV3740" s="6"/>
      <c r="AW3740" s="6"/>
      <c r="AX3740" s="6"/>
      <c r="AY3740" s="6"/>
    </row>
    <row r="3741" spans="1:51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  <c r="AI3741" s="6"/>
      <c r="AJ3741" s="6"/>
      <c r="AK3741" s="6"/>
      <c r="AL3741" s="6"/>
      <c r="AM3741" s="6"/>
      <c r="AN3741" s="6"/>
      <c r="AO3741" s="6"/>
      <c r="AP3741" s="6"/>
      <c r="AQ3741" s="6"/>
      <c r="AR3741" s="6"/>
      <c r="AS3741" s="6"/>
      <c r="AT3741" s="6"/>
      <c r="AU3741" s="6"/>
      <c r="AV3741" s="6"/>
      <c r="AW3741" s="6"/>
      <c r="AX3741" s="6"/>
      <c r="AY3741" s="6"/>
    </row>
    <row r="3742" spans="1:51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  <c r="AI3742" s="6"/>
      <c r="AJ3742" s="6"/>
      <c r="AK3742" s="6"/>
      <c r="AL3742" s="6"/>
      <c r="AM3742" s="6"/>
      <c r="AN3742" s="6"/>
      <c r="AO3742" s="6"/>
      <c r="AP3742" s="6"/>
      <c r="AQ3742" s="6"/>
      <c r="AR3742" s="6"/>
      <c r="AS3742" s="6"/>
      <c r="AT3742" s="6"/>
      <c r="AU3742" s="6"/>
      <c r="AV3742" s="6"/>
      <c r="AW3742" s="6"/>
      <c r="AX3742" s="6"/>
      <c r="AY3742" s="6"/>
    </row>
    <row r="3743" spans="1:51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  <c r="AI3743" s="6"/>
      <c r="AJ3743" s="6"/>
      <c r="AK3743" s="6"/>
      <c r="AL3743" s="6"/>
      <c r="AM3743" s="6"/>
      <c r="AN3743" s="6"/>
      <c r="AO3743" s="6"/>
      <c r="AP3743" s="6"/>
      <c r="AQ3743" s="6"/>
      <c r="AR3743" s="6"/>
      <c r="AS3743" s="6"/>
      <c r="AT3743" s="6"/>
      <c r="AU3743" s="6"/>
      <c r="AV3743" s="6"/>
      <c r="AW3743" s="6"/>
      <c r="AX3743" s="6"/>
      <c r="AY3743" s="6"/>
    </row>
    <row r="3744" spans="1:51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  <c r="AI3744" s="6"/>
      <c r="AJ3744" s="6"/>
      <c r="AK3744" s="6"/>
      <c r="AL3744" s="6"/>
      <c r="AM3744" s="6"/>
      <c r="AN3744" s="6"/>
      <c r="AO3744" s="6"/>
      <c r="AP3744" s="6"/>
      <c r="AQ3744" s="6"/>
      <c r="AR3744" s="6"/>
      <c r="AS3744" s="6"/>
      <c r="AT3744" s="6"/>
      <c r="AU3744" s="6"/>
      <c r="AV3744" s="6"/>
      <c r="AW3744" s="6"/>
      <c r="AX3744" s="6"/>
      <c r="AY3744" s="6"/>
    </row>
    <row r="3745" spans="1:51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  <c r="AI3745" s="6"/>
      <c r="AJ3745" s="6"/>
      <c r="AK3745" s="6"/>
      <c r="AL3745" s="6"/>
      <c r="AM3745" s="6"/>
      <c r="AN3745" s="6"/>
      <c r="AO3745" s="6"/>
      <c r="AP3745" s="6"/>
      <c r="AQ3745" s="6"/>
      <c r="AR3745" s="6"/>
      <c r="AS3745" s="6"/>
      <c r="AT3745" s="6"/>
      <c r="AU3745" s="6"/>
      <c r="AV3745" s="6"/>
      <c r="AW3745" s="6"/>
      <c r="AX3745" s="6"/>
      <c r="AY3745" s="6"/>
    </row>
    <row r="3746" spans="1:51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  <c r="AI3746" s="6"/>
      <c r="AJ3746" s="6"/>
      <c r="AK3746" s="6"/>
      <c r="AL3746" s="6"/>
      <c r="AM3746" s="6"/>
      <c r="AN3746" s="6"/>
      <c r="AO3746" s="6"/>
      <c r="AP3746" s="6"/>
      <c r="AQ3746" s="6"/>
      <c r="AR3746" s="6"/>
      <c r="AS3746" s="6"/>
      <c r="AT3746" s="6"/>
      <c r="AU3746" s="6"/>
      <c r="AV3746" s="6"/>
      <c r="AW3746" s="6"/>
      <c r="AX3746" s="6"/>
      <c r="AY3746" s="6"/>
    </row>
    <row r="3747" spans="1:51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  <c r="AI3747" s="6"/>
      <c r="AJ3747" s="6"/>
      <c r="AK3747" s="6"/>
      <c r="AL3747" s="6"/>
      <c r="AM3747" s="6"/>
      <c r="AN3747" s="6"/>
      <c r="AO3747" s="6"/>
      <c r="AP3747" s="6"/>
      <c r="AQ3747" s="6"/>
      <c r="AR3747" s="6"/>
      <c r="AS3747" s="6"/>
      <c r="AT3747" s="6"/>
      <c r="AU3747" s="6"/>
      <c r="AV3747" s="6"/>
      <c r="AW3747" s="6"/>
      <c r="AX3747" s="6"/>
      <c r="AY3747" s="6"/>
    </row>
    <row r="3748" spans="1:51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  <c r="AI3748" s="6"/>
      <c r="AJ3748" s="6"/>
      <c r="AK3748" s="6"/>
      <c r="AL3748" s="6"/>
      <c r="AM3748" s="6"/>
      <c r="AN3748" s="6"/>
      <c r="AO3748" s="6"/>
      <c r="AP3748" s="6"/>
      <c r="AQ3748" s="6"/>
      <c r="AR3748" s="6"/>
      <c r="AS3748" s="6"/>
      <c r="AT3748" s="6"/>
      <c r="AU3748" s="6"/>
      <c r="AV3748" s="6"/>
      <c r="AW3748" s="6"/>
      <c r="AX3748" s="6"/>
      <c r="AY3748" s="6"/>
    </row>
    <row r="3749" spans="1:51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  <c r="AI3749" s="6"/>
      <c r="AJ3749" s="6"/>
      <c r="AK3749" s="6"/>
      <c r="AL3749" s="6"/>
      <c r="AM3749" s="6"/>
      <c r="AN3749" s="6"/>
      <c r="AO3749" s="6"/>
      <c r="AP3749" s="6"/>
      <c r="AQ3749" s="6"/>
      <c r="AR3749" s="6"/>
      <c r="AS3749" s="6"/>
      <c r="AT3749" s="6"/>
      <c r="AU3749" s="6"/>
      <c r="AV3749" s="6"/>
      <c r="AW3749" s="6"/>
      <c r="AX3749" s="6"/>
      <c r="AY3749" s="6"/>
    </row>
    <row r="3750" spans="1:51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  <c r="AI3750" s="6"/>
      <c r="AJ3750" s="6"/>
      <c r="AK3750" s="6"/>
      <c r="AL3750" s="6"/>
      <c r="AM3750" s="6"/>
      <c r="AN3750" s="6"/>
      <c r="AO3750" s="6"/>
      <c r="AP3750" s="6"/>
      <c r="AQ3750" s="6"/>
      <c r="AR3750" s="6"/>
      <c r="AS3750" s="6"/>
      <c r="AT3750" s="6"/>
      <c r="AU3750" s="6"/>
      <c r="AV3750" s="6"/>
      <c r="AW3750" s="6"/>
      <c r="AX3750" s="6"/>
      <c r="AY3750" s="6"/>
    </row>
    <row r="3751" spans="1:51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  <c r="AI3751" s="6"/>
      <c r="AJ3751" s="6"/>
      <c r="AK3751" s="6"/>
      <c r="AL3751" s="6"/>
      <c r="AM3751" s="6"/>
      <c r="AN3751" s="6"/>
      <c r="AO3751" s="6"/>
      <c r="AP3751" s="6"/>
      <c r="AQ3751" s="6"/>
      <c r="AR3751" s="6"/>
      <c r="AS3751" s="6"/>
      <c r="AT3751" s="6"/>
      <c r="AU3751" s="6"/>
      <c r="AV3751" s="6"/>
      <c r="AW3751" s="6"/>
      <c r="AX3751" s="6"/>
      <c r="AY3751" s="6"/>
    </row>
    <row r="3752" spans="1:51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  <c r="AI3752" s="6"/>
      <c r="AJ3752" s="6"/>
      <c r="AK3752" s="6"/>
      <c r="AL3752" s="6"/>
      <c r="AM3752" s="6"/>
      <c r="AN3752" s="6"/>
      <c r="AO3752" s="6"/>
      <c r="AP3752" s="6"/>
      <c r="AQ3752" s="6"/>
      <c r="AR3752" s="6"/>
      <c r="AS3752" s="6"/>
      <c r="AT3752" s="6"/>
      <c r="AU3752" s="6"/>
      <c r="AV3752" s="6"/>
      <c r="AW3752" s="6"/>
      <c r="AX3752" s="6"/>
      <c r="AY3752" s="6"/>
    </row>
    <row r="3753" spans="1:51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  <c r="AI3753" s="6"/>
      <c r="AJ3753" s="6"/>
      <c r="AK3753" s="6"/>
      <c r="AL3753" s="6"/>
      <c r="AM3753" s="6"/>
      <c r="AN3753" s="6"/>
      <c r="AO3753" s="6"/>
      <c r="AP3753" s="6"/>
      <c r="AQ3753" s="6"/>
      <c r="AR3753" s="6"/>
      <c r="AS3753" s="6"/>
      <c r="AT3753" s="6"/>
      <c r="AU3753" s="6"/>
      <c r="AV3753" s="6"/>
      <c r="AW3753" s="6"/>
      <c r="AX3753" s="6"/>
      <c r="AY3753" s="6"/>
    </row>
    <row r="3754" spans="1:51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  <c r="AI3754" s="6"/>
      <c r="AJ3754" s="6"/>
      <c r="AK3754" s="6"/>
      <c r="AL3754" s="6"/>
      <c r="AM3754" s="6"/>
      <c r="AN3754" s="6"/>
      <c r="AO3754" s="6"/>
      <c r="AP3754" s="6"/>
      <c r="AQ3754" s="6"/>
      <c r="AR3754" s="6"/>
      <c r="AS3754" s="6"/>
      <c r="AT3754" s="6"/>
      <c r="AU3754" s="6"/>
      <c r="AV3754" s="6"/>
      <c r="AW3754" s="6"/>
      <c r="AX3754" s="6"/>
      <c r="AY3754" s="6"/>
    </row>
    <row r="3755" spans="1:51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  <c r="AI3755" s="6"/>
      <c r="AJ3755" s="6"/>
      <c r="AK3755" s="6"/>
      <c r="AL3755" s="6"/>
      <c r="AM3755" s="6"/>
      <c r="AN3755" s="6"/>
      <c r="AO3755" s="6"/>
      <c r="AP3755" s="6"/>
      <c r="AQ3755" s="6"/>
      <c r="AR3755" s="6"/>
      <c r="AS3755" s="6"/>
      <c r="AT3755" s="6"/>
      <c r="AU3755" s="6"/>
      <c r="AV3755" s="6"/>
      <c r="AW3755" s="6"/>
      <c r="AX3755" s="6"/>
      <c r="AY3755" s="6"/>
    </row>
    <row r="3756" spans="1:51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  <c r="AI3756" s="6"/>
      <c r="AJ3756" s="6"/>
      <c r="AK3756" s="6"/>
      <c r="AL3756" s="6"/>
      <c r="AM3756" s="6"/>
      <c r="AN3756" s="6"/>
      <c r="AO3756" s="6"/>
      <c r="AP3756" s="6"/>
      <c r="AQ3756" s="6"/>
      <c r="AR3756" s="6"/>
      <c r="AS3756" s="6"/>
      <c r="AT3756" s="6"/>
      <c r="AU3756" s="6"/>
      <c r="AV3756" s="6"/>
      <c r="AW3756" s="6"/>
      <c r="AX3756" s="6"/>
      <c r="AY3756" s="6"/>
    </row>
    <row r="3757" spans="1:51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  <c r="AI3757" s="6"/>
      <c r="AJ3757" s="6"/>
      <c r="AK3757" s="6"/>
      <c r="AL3757" s="6"/>
      <c r="AM3757" s="6"/>
      <c r="AN3757" s="6"/>
      <c r="AO3757" s="6"/>
      <c r="AP3757" s="6"/>
      <c r="AQ3757" s="6"/>
      <c r="AR3757" s="6"/>
      <c r="AS3757" s="6"/>
      <c r="AT3757" s="6"/>
      <c r="AU3757" s="6"/>
      <c r="AV3757" s="6"/>
      <c r="AW3757" s="6"/>
      <c r="AX3757" s="6"/>
      <c r="AY3757" s="6"/>
    </row>
    <row r="3758" spans="1:51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  <c r="AI3758" s="6"/>
      <c r="AJ3758" s="6"/>
      <c r="AK3758" s="6"/>
      <c r="AL3758" s="6"/>
      <c r="AM3758" s="6"/>
      <c r="AN3758" s="6"/>
      <c r="AO3758" s="6"/>
      <c r="AP3758" s="6"/>
      <c r="AQ3758" s="6"/>
      <c r="AR3758" s="6"/>
      <c r="AS3758" s="6"/>
      <c r="AT3758" s="6"/>
      <c r="AU3758" s="6"/>
      <c r="AV3758" s="6"/>
      <c r="AW3758" s="6"/>
      <c r="AX3758" s="6"/>
      <c r="AY3758" s="6"/>
    </row>
    <row r="3759" spans="1:51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  <c r="AI3759" s="6"/>
      <c r="AJ3759" s="6"/>
      <c r="AK3759" s="6"/>
      <c r="AL3759" s="6"/>
      <c r="AM3759" s="6"/>
      <c r="AN3759" s="6"/>
      <c r="AO3759" s="6"/>
      <c r="AP3759" s="6"/>
      <c r="AQ3759" s="6"/>
      <c r="AR3759" s="6"/>
      <c r="AS3759" s="6"/>
      <c r="AT3759" s="6"/>
      <c r="AU3759" s="6"/>
      <c r="AV3759" s="6"/>
      <c r="AW3759" s="6"/>
      <c r="AX3759" s="6"/>
      <c r="AY3759" s="6"/>
    </row>
    <row r="3760" spans="1:51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  <c r="AI3760" s="6"/>
      <c r="AJ3760" s="6"/>
      <c r="AK3760" s="6"/>
      <c r="AL3760" s="6"/>
      <c r="AM3760" s="6"/>
      <c r="AN3760" s="6"/>
      <c r="AO3760" s="6"/>
      <c r="AP3760" s="6"/>
      <c r="AQ3760" s="6"/>
      <c r="AR3760" s="6"/>
      <c r="AS3760" s="6"/>
      <c r="AT3760" s="6"/>
      <c r="AU3760" s="6"/>
      <c r="AV3760" s="6"/>
      <c r="AW3760" s="6"/>
      <c r="AX3760" s="6"/>
      <c r="AY3760" s="6"/>
    </row>
    <row r="3761" spans="1:51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  <c r="AI3761" s="6"/>
      <c r="AJ3761" s="6"/>
      <c r="AK3761" s="6"/>
      <c r="AL3761" s="6"/>
      <c r="AM3761" s="6"/>
      <c r="AN3761" s="6"/>
      <c r="AO3761" s="6"/>
      <c r="AP3761" s="6"/>
      <c r="AQ3761" s="6"/>
      <c r="AR3761" s="6"/>
      <c r="AS3761" s="6"/>
      <c r="AT3761" s="6"/>
      <c r="AU3761" s="6"/>
      <c r="AV3761" s="6"/>
      <c r="AW3761" s="6"/>
      <c r="AX3761" s="6"/>
      <c r="AY3761" s="6"/>
    </row>
    <row r="3762" spans="1:51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  <c r="AI3762" s="6"/>
      <c r="AJ3762" s="6"/>
      <c r="AK3762" s="6"/>
      <c r="AL3762" s="6"/>
      <c r="AM3762" s="6"/>
      <c r="AN3762" s="6"/>
      <c r="AO3762" s="6"/>
      <c r="AP3762" s="6"/>
      <c r="AQ3762" s="6"/>
      <c r="AR3762" s="6"/>
      <c r="AS3762" s="6"/>
      <c r="AT3762" s="6"/>
      <c r="AU3762" s="6"/>
      <c r="AV3762" s="6"/>
      <c r="AW3762" s="6"/>
      <c r="AX3762" s="6"/>
      <c r="AY3762" s="6"/>
    </row>
    <row r="3763" spans="1:51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6"/>
      <c r="AJ3763" s="6"/>
      <c r="AK3763" s="6"/>
      <c r="AL3763" s="6"/>
      <c r="AM3763" s="6"/>
      <c r="AN3763" s="6"/>
      <c r="AO3763" s="6"/>
      <c r="AP3763" s="6"/>
      <c r="AQ3763" s="6"/>
      <c r="AR3763" s="6"/>
      <c r="AS3763" s="6"/>
      <c r="AT3763" s="6"/>
      <c r="AU3763" s="6"/>
      <c r="AV3763" s="6"/>
      <c r="AW3763" s="6"/>
      <c r="AX3763" s="6"/>
      <c r="AY3763" s="6"/>
    </row>
    <row r="3764" spans="1:51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  <c r="AI3764" s="6"/>
      <c r="AJ3764" s="6"/>
      <c r="AK3764" s="6"/>
      <c r="AL3764" s="6"/>
      <c r="AM3764" s="6"/>
      <c r="AN3764" s="6"/>
      <c r="AO3764" s="6"/>
      <c r="AP3764" s="6"/>
      <c r="AQ3764" s="6"/>
      <c r="AR3764" s="6"/>
      <c r="AS3764" s="6"/>
      <c r="AT3764" s="6"/>
      <c r="AU3764" s="6"/>
      <c r="AV3764" s="6"/>
      <c r="AW3764" s="6"/>
      <c r="AX3764" s="6"/>
      <c r="AY3764" s="6"/>
    </row>
    <row r="3765" spans="1:51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  <c r="AI3765" s="6"/>
      <c r="AJ3765" s="6"/>
      <c r="AK3765" s="6"/>
      <c r="AL3765" s="6"/>
      <c r="AM3765" s="6"/>
      <c r="AN3765" s="6"/>
      <c r="AO3765" s="6"/>
      <c r="AP3765" s="6"/>
      <c r="AQ3765" s="6"/>
      <c r="AR3765" s="6"/>
      <c r="AS3765" s="6"/>
      <c r="AT3765" s="6"/>
      <c r="AU3765" s="6"/>
      <c r="AV3765" s="6"/>
      <c r="AW3765" s="6"/>
      <c r="AX3765" s="6"/>
      <c r="AY3765" s="6"/>
    </row>
    <row r="3766" spans="1:51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  <c r="AI3766" s="6"/>
      <c r="AJ3766" s="6"/>
      <c r="AK3766" s="6"/>
      <c r="AL3766" s="6"/>
      <c r="AM3766" s="6"/>
      <c r="AN3766" s="6"/>
      <c r="AO3766" s="6"/>
      <c r="AP3766" s="6"/>
      <c r="AQ3766" s="6"/>
      <c r="AR3766" s="6"/>
      <c r="AS3766" s="6"/>
      <c r="AT3766" s="6"/>
      <c r="AU3766" s="6"/>
      <c r="AV3766" s="6"/>
      <c r="AW3766" s="6"/>
      <c r="AX3766" s="6"/>
      <c r="AY3766" s="6"/>
    </row>
    <row r="3767" spans="1:51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  <c r="AI3767" s="6"/>
      <c r="AJ3767" s="6"/>
      <c r="AK3767" s="6"/>
      <c r="AL3767" s="6"/>
      <c r="AM3767" s="6"/>
      <c r="AN3767" s="6"/>
      <c r="AO3767" s="6"/>
      <c r="AP3767" s="6"/>
      <c r="AQ3767" s="6"/>
      <c r="AR3767" s="6"/>
      <c r="AS3767" s="6"/>
      <c r="AT3767" s="6"/>
      <c r="AU3767" s="6"/>
      <c r="AV3767" s="6"/>
      <c r="AW3767" s="6"/>
      <c r="AX3767" s="6"/>
      <c r="AY3767" s="6"/>
    </row>
    <row r="3768" spans="1:51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  <c r="AI3768" s="6"/>
      <c r="AJ3768" s="6"/>
      <c r="AK3768" s="6"/>
      <c r="AL3768" s="6"/>
      <c r="AM3768" s="6"/>
      <c r="AN3768" s="6"/>
      <c r="AO3768" s="6"/>
      <c r="AP3768" s="6"/>
      <c r="AQ3768" s="6"/>
      <c r="AR3768" s="6"/>
      <c r="AS3768" s="6"/>
      <c r="AT3768" s="6"/>
      <c r="AU3768" s="6"/>
      <c r="AV3768" s="6"/>
      <c r="AW3768" s="6"/>
      <c r="AX3768" s="6"/>
      <c r="AY3768" s="6"/>
    </row>
    <row r="3769" spans="1:51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  <c r="AI3769" s="6"/>
      <c r="AJ3769" s="6"/>
      <c r="AK3769" s="6"/>
      <c r="AL3769" s="6"/>
      <c r="AM3769" s="6"/>
      <c r="AN3769" s="6"/>
      <c r="AO3769" s="6"/>
      <c r="AP3769" s="6"/>
      <c r="AQ3769" s="6"/>
      <c r="AR3769" s="6"/>
      <c r="AS3769" s="6"/>
      <c r="AT3769" s="6"/>
      <c r="AU3769" s="6"/>
      <c r="AV3769" s="6"/>
      <c r="AW3769" s="6"/>
      <c r="AX3769" s="6"/>
      <c r="AY3769" s="6"/>
    </row>
    <row r="3770" spans="1:51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  <c r="AI3770" s="6"/>
      <c r="AJ3770" s="6"/>
      <c r="AK3770" s="6"/>
      <c r="AL3770" s="6"/>
      <c r="AM3770" s="6"/>
      <c r="AN3770" s="6"/>
      <c r="AO3770" s="6"/>
      <c r="AP3770" s="6"/>
      <c r="AQ3770" s="6"/>
      <c r="AR3770" s="6"/>
      <c r="AS3770" s="6"/>
      <c r="AT3770" s="6"/>
      <c r="AU3770" s="6"/>
      <c r="AV3770" s="6"/>
      <c r="AW3770" s="6"/>
      <c r="AX3770" s="6"/>
      <c r="AY3770" s="6"/>
    </row>
    <row r="3771" spans="1:51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  <c r="AI3771" s="6"/>
      <c r="AJ3771" s="6"/>
      <c r="AK3771" s="6"/>
      <c r="AL3771" s="6"/>
      <c r="AM3771" s="6"/>
      <c r="AN3771" s="6"/>
      <c r="AO3771" s="6"/>
      <c r="AP3771" s="6"/>
      <c r="AQ3771" s="6"/>
      <c r="AR3771" s="6"/>
      <c r="AS3771" s="6"/>
      <c r="AT3771" s="6"/>
      <c r="AU3771" s="6"/>
      <c r="AV3771" s="6"/>
      <c r="AW3771" s="6"/>
      <c r="AX3771" s="6"/>
      <c r="AY3771" s="6"/>
    </row>
    <row r="3772" spans="1:51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  <c r="AI3772" s="6"/>
      <c r="AJ3772" s="6"/>
      <c r="AK3772" s="6"/>
      <c r="AL3772" s="6"/>
      <c r="AM3772" s="6"/>
      <c r="AN3772" s="6"/>
      <c r="AO3772" s="6"/>
      <c r="AP3772" s="6"/>
      <c r="AQ3772" s="6"/>
      <c r="AR3772" s="6"/>
      <c r="AS3772" s="6"/>
      <c r="AT3772" s="6"/>
      <c r="AU3772" s="6"/>
      <c r="AV3772" s="6"/>
      <c r="AW3772" s="6"/>
      <c r="AX3772" s="6"/>
      <c r="AY3772" s="6"/>
    </row>
    <row r="3773" spans="1:51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  <c r="AI3773" s="6"/>
      <c r="AJ3773" s="6"/>
      <c r="AK3773" s="6"/>
      <c r="AL3773" s="6"/>
      <c r="AM3773" s="6"/>
      <c r="AN3773" s="6"/>
      <c r="AO3773" s="6"/>
      <c r="AP3773" s="6"/>
      <c r="AQ3773" s="6"/>
      <c r="AR3773" s="6"/>
      <c r="AS3773" s="6"/>
      <c r="AT3773" s="6"/>
      <c r="AU3773" s="6"/>
      <c r="AV3773" s="6"/>
      <c r="AW3773" s="6"/>
      <c r="AX3773" s="6"/>
      <c r="AY3773" s="6"/>
    </row>
    <row r="3774" spans="1:51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  <c r="AI3774" s="6"/>
      <c r="AJ3774" s="6"/>
      <c r="AK3774" s="6"/>
      <c r="AL3774" s="6"/>
      <c r="AM3774" s="6"/>
      <c r="AN3774" s="6"/>
      <c r="AO3774" s="6"/>
      <c r="AP3774" s="6"/>
      <c r="AQ3774" s="6"/>
      <c r="AR3774" s="6"/>
      <c r="AS3774" s="6"/>
      <c r="AT3774" s="6"/>
      <c r="AU3774" s="6"/>
      <c r="AV3774" s="6"/>
      <c r="AW3774" s="6"/>
      <c r="AX3774" s="6"/>
      <c r="AY3774" s="6"/>
    </row>
    <row r="3775" spans="1:51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  <c r="AI3775" s="6"/>
      <c r="AJ3775" s="6"/>
      <c r="AK3775" s="6"/>
      <c r="AL3775" s="6"/>
      <c r="AM3775" s="6"/>
      <c r="AN3775" s="6"/>
      <c r="AO3775" s="6"/>
      <c r="AP3775" s="6"/>
      <c r="AQ3775" s="6"/>
      <c r="AR3775" s="6"/>
      <c r="AS3775" s="6"/>
      <c r="AT3775" s="6"/>
      <c r="AU3775" s="6"/>
      <c r="AV3775" s="6"/>
      <c r="AW3775" s="6"/>
      <c r="AX3775" s="6"/>
      <c r="AY3775" s="6"/>
    </row>
    <row r="3776" spans="1:51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  <c r="AI3776" s="6"/>
      <c r="AJ3776" s="6"/>
      <c r="AK3776" s="6"/>
      <c r="AL3776" s="6"/>
      <c r="AM3776" s="6"/>
      <c r="AN3776" s="6"/>
      <c r="AO3776" s="6"/>
      <c r="AP3776" s="6"/>
      <c r="AQ3776" s="6"/>
      <c r="AR3776" s="6"/>
      <c r="AS3776" s="6"/>
      <c r="AT3776" s="6"/>
      <c r="AU3776" s="6"/>
      <c r="AV3776" s="6"/>
      <c r="AW3776" s="6"/>
      <c r="AX3776" s="6"/>
      <c r="AY3776" s="6"/>
    </row>
    <row r="3777" spans="1:51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  <c r="AI3777" s="6"/>
      <c r="AJ3777" s="6"/>
      <c r="AK3777" s="6"/>
      <c r="AL3777" s="6"/>
      <c r="AM3777" s="6"/>
      <c r="AN3777" s="6"/>
      <c r="AO3777" s="6"/>
      <c r="AP3777" s="6"/>
      <c r="AQ3777" s="6"/>
      <c r="AR3777" s="6"/>
      <c r="AS3777" s="6"/>
      <c r="AT3777" s="6"/>
      <c r="AU3777" s="6"/>
      <c r="AV3777" s="6"/>
      <c r="AW3777" s="6"/>
      <c r="AX3777" s="6"/>
      <c r="AY3777" s="6"/>
    </row>
    <row r="3778" spans="1:51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  <c r="AI3778" s="6"/>
      <c r="AJ3778" s="6"/>
      <c r="AK3778" s="6"/>
      <c r="AL3778" s="6"/>
      <c r="AM3778" s="6"/>
      <c r="AN3778" s="6"/>
      <c r="AO3778" s="6"/>
      <c r="AP3778" s="6"/>
      <c r="AQ3778" s="6"/>
      <c r="AR3778" s="6"/>
      <c r="AS3778" s="6"/>
      <c r="AT3778" s="6"/>
      <c r="AU3778" s="6"/>
      <c r="AV3778" s="6"/>
      <c r="AW3778" s="6"/>
      <c r="AX3778" s="6"/>
      <c r="AY3778" s="6"/>
    </row>
    <row r="3779" spans="1:51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  <c r="AI3779" s="6"/>
      <c r="AJ3779" s="6"/>
      <c r="AK3779" s="6"/>
      <c r="AL3779" s="6"/>
      <c r="AM3779" s="6"/>
      <c r="AN3779" s="6"/>
      <c r="AO3779" s="6"/>
      <c r="AP3779" s="6"/>
      <c r="AQ3779" s="6"/>
      <c r="AR3779" s="6"/>
      <c r="AS3779" s="6"/>
      <c r="AT3779" s="6"/>
      <c r="AU3779" s="6"/>
      <c r="AV3779" s="6"/>
      <c r="AW3779" s="6"/>
      <c r="AX3779" s="6"/>
      <c r="AY3779" s="6"/>
    </row>
    <row r="3780" spans="1:51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  <c r="AI3780" s="6"/>
      <c r="AJ3780" s="6"/>
      <c r="AK3780" s="6"/>
      <c r="AL3780" s="6"/>
      <c r="AM3780" s="6"/>
      <c r="AN3780" s="6"/>
      <c r="AO3780" s="6"/>
      <c r="AP3780" s="6"/>
      <c r="AQ3780" s="6"/>
      <c r="AR3780" s="6"/>
      <c r="AS3780" s="6"/>
      <c r="AT3780" s="6"/>
      <c r="AU3780" s="6"/>
      <c r="AV3780" s="6"/>
      <c r="AW3780" s="6"/>
      <c r="AX3780" s="6"/>
      <c r="AY3780" s="6"/>
    </row>
    <row r="3781" spans="1:51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  <c r="AI3781" s="6"/>
      <c r="AJ3781" s="6"/>
      <c r="AK3781" s="6"/>
      <c r="AL3781" s="6"/>
      <c r="AM3781" s="6"/>
      <c r="AN3781" s="6"/>
      <c r="AO3781" s="6"/>
      <c r="AP3781" s="6"/>
      <c r="AQ3781" s="6"/>
      <c r="AR3781" s="6"/>
      <c r="AS3781" s="6"/>
      <c r="AT3781" s="6"/>
      <c r="AU3781" s="6"/>
      <c r="AV3781" s="6"/>
      <c r="AW3781" s="6"/>
      <c r="AX3781" s="6"/>
      <c r="AY3781" s="6"/>
    </row>
    <row r="3782" spans="1:51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  <c r="AI3782" s="6"/>
      <c r="AJ3782" s="6"/>
      <c r="AK3782" s="6"/>
      <c r="AL3782" s="6"/>
      <c r="AM3782" s="6"/>
      <c r="AN3782" s="6"/>
      <c r="AO3782" s="6"/>
      <c r="AP3782" s="6"/>
      <c r="AQ3782" s="6"/>
      <c r="AR3782" s="6"/>
      <c r="AS3782" s="6"/>
      <c r="AT3782" s="6"/>
      <c r="AU3782" s="6"/>
      <c r="AV3782" s="6"/>
      <c r="AW3782" s="6"/>
      <c r="AX3782" s="6"/>
      <c r="AY3782" s="6"/>
    </row>
    <row r="3783" spans="1:51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  <c r="AI3783" s="6"/>
      <c r="AJ3783" s="6"/>
      <c r="AK3783" s="6"/>
      <c r="AL3783" s="6"/>
      <c r="AM3783" s="6"/>
      <c r="AN3783" s="6"/>
      <c r="AO3783" s="6"/>
      <c r="AP3783" s="6"/>
      <c r="AQ3783" s="6"/>
      <c r="AR3783" s="6"/>
      <c r="AS3783" s="6"/>
      <c r="AT3783" s="6"/>
      <c r="AU3783" s="6"/>
      <c r="AV3783" s="6"/>
      <c r="AW3783" s="6"/>
      <c r="AX3783" s="6"/>
      <c r="AY3783" s="6"/>
    </row>
    <row r="3784" spans="1:51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  <c r="AI3784" s="6"/>
      <c r="AJ3784" s="6"/>
      <c r="AK3784" s="6"/>
      <c r="AL3784" s="6"/>
      <c r="AM3784" s="6"/>
      <c r="AN3784" s="6"/>
      <c r="AO3784" s="6"/>
      <c r="AP3784" s="6"/>
      <c r="AQ3784" s="6"/>
      <c r="AR3784" s="6"/>
      <c r="AS3784" s="6"/>
      <c r="AT3784" s="6"/>
      <c r="AU3784" s="6"/>
      <c r="AV3784" s="6"/>
      <c r="AW3784" s="6"/>
      <c r="AX3784" s="6"/>
      <c r="AY3784" s="6"/>
    </row>
    <row r="3785" spans="1:51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  <c r="AI3785" s="6"/>
      <c r="AJ3785" s="6"/>
      <c r="AK3785" s="6"/>
      <c r="AL3785" s="6"/>
      <c r="AM3785" s="6"/>
      <c r="AN3785" s="6"/>
      <c r="AO3785" s="6"/>
      <c r="AP3785" s="6"/>
      <c r="AQ3785" s="6"/>
      <c r="AR3785" s="6"/>
      <c r="AS3785" s="6"/>
      <c r="AT3785" s="6"/>
      <c r="AU3785" s="6"/>
      <c r="AV3785" s="6"/>
      <c r="AW3785" s="6"/>
      <c r="AX3785" s="6"/>
      <c r="AY3785" s="6"/>
    </row>
    <row r="3786" spans="1:51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  <c r="AI3786" s="6"/>
      <c r="AJ3786" s="6"/>
      <c r="AK3786" s="6"/>
      <c r="AL3786" s="6"/>
      <c r="AM3786" s="6"/>
      <c r="AN3786" s="6"/>
      <c r="AO3786" s="6"/>
      <c r="AP3786" s="6"/>
      <c r="AQ3786" s="6"/>
      <c r="AR3786" s="6"/>
      <c r="AS3786" s="6"/>
      <c r="AT3786" s="6"/>
      <c r="AU3786" s="6"/>
      <c r="AV3786" s="6"/>
      <c r="AW3786" s="6"/>
      <c r="AX3786" s="6"/>
      <c r="AY3786" s="6"/>
    </row>
    <row r="3787" spans="1:51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  <c r="AI3787" s="6"/>
      <c r="AJ3787" s="6"/>
      <c r="AK3787" s="6"/>
      <c r="AL3787" s="6"/>
      <c r="AM3787" s="6"/>
      <c r="AN3787" s="6"/>
      <c r="AO3787" s="6"/>
      <c r="AP3787" s="6"/>
      <c r="AQ3787" s="6"/>
      <c r="AR3787" s="6"/>
      <c r="AS3787" s="6"/>
      <c r="AT3787" s="6"/>
      <c r="AU3787" s="6"/>
      <c r="AV3787" s="6"/>
      <c r="AW3787" s="6"/>
      <c r="AX3787" s="6"/>
      <c r="AY3787" s="6"/>
    </row>
    <row r="3788" spans="1:51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  <c r="AI3788" s="6"/>
      <c r="AJ3788" s="6"/>
      <c r="AK3788" s="6"/>
      <c r="AL3788" s="6"/>
      <c r="AM3788" s="6"/>
      <c r="AN3788" s="6"/>
      <c r="AO3788" s="6"/>
      <c r="AP3788" s="6"/>
      <c r="AQ3788" s="6"/>
      <c r="AR3788" s="6"/>
      <c r="AS3788" s="6"/>
      <c r="AT3788" s="6"/>
      <c r="AU3788" s="6"/>
      <c r="AV3788" s="6"/>
      <c r="AW3788" s="6"/>
      <c r="AX3788" s="6"/>
      <c r="AY3788" s="6"/>
    </row>
    <row r="3789" spans="1:51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  <c r="AI3789" s="6"/>
      <c r="AJ3789" s="6"/>
      <c r="AK3789" s="6"/>
      <c r="AL3789" s="6"/>
      <c r="AM3789" s="6"/>
      <c r="AN3789" s="6"/>
      <c r="AO3789" s="6"/>
      <c r="AP3789" s="6"/>
      <c r="AQ3789" s="6"/>
      <c r="AR3789" s="6"/>
      <c r="AS3789" s="6"/>
      <c r="AT3789" s="6"/>
      <c r="AU3789" s="6"/>
      <c r="AV3789" s="6"/>
      <c r="AW3789" s="6"/>
      <c r="AX3789" s="6"/>
      <c r="AY3789" s="6"/>
    </row>
    <row r="3790" spans="1:51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  <c r="AI3790" s="6"/>
      <c r="AJ3790" s="6"/>
      <c r="AK3790" s="6"/>
      <c r="AL3790" s="6"/>
      <c r="AM3790" s="6"/>
      <c r="AN3790" s="6"/>
      <c r="AO3790" s="6"/>
      <c r="AP3790" s="6"/>
      <c r="AQ3790" s="6"/>
      <c r="AR3790" s="6"/>
      <c r="AS3790" s="6"/>
      <c r="AT3790" s="6"/>
      <c r="AU3790" s="6"/>
      <c r="AV3790" s="6"/>
      <c r="AW3790" s="6"/>
      <c r="AX3790" s="6"/>
      <c r="AY3790" s="6"/>
    </row>
    <row r="3791" spans="1:51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  <c r="AI3791" s="6"/>
      <c r="AJ3791" s="6"/>
      <c r="AK3791" s="6"/>
      <c r="AL3791" s="6"/>
      <c r="AM3791" s="6"/>
      <c r="AN3791" s="6"/>
      <c r="AO3791" s="6"/>
      <c r="AP3791" s="6"/>
      <c r="AQ3791" s="6"/>
      <c r="AR3791" s="6"/>
      <c r="AS3791" s="6"/>
      <c r="AT3791" s="6"/>
      <c r="AU3791" s="6"/>
      <c r="AV3791" s="6"/>
      <c r="AW3791" s="6"/>
      <c r="AX3791" s="6"/>
      <c r="AY3791" s="6"/>
    </row>
    <row r="3792" spans="1:51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  <c r="AI3792" s="6"/>
      <c r="AJ3792" s="6"/>
      <c r="AK3792" s="6"/>
      <c r="AL3792" s="6"/>
      <c r="AM3792" s="6"/>
      <c r="AN3792" s="6"/>
      <c r="AO3792" s="6"/>
      <c r="AP3792" s="6"/>
      <c r="AQ3792" s="6"/>
      <c r="AR3792" s="6"/>
      <c r="AS3792" s="6"/>
      <c r="AT3792" s="6"/>
      <c r="AU3792" s="6"/>
      <c r="AV3792" s="6"/>
      <c r="AW3792" s="6"/>
      <c r="AX3792" s="6"/>
      <c r="AY3792" s="6"/>
    </row>
    <row r="3793" spans="1:51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  <c r="AI3793" s="6"/>
      <c r="AJ3793" s="6"/>
      <c r="AK3793" s="6"/>
      <c r="AL3793" s="6"/>
      <c r="AM3793" s="6"/>
      <c r="AN3793" s="6"/>
      <c r="AO3793" s="6"/>
      <c r="AP3793" s="6"/>
      <c r="AQ3793" s="6"/>
      <c r="AR3793" s="6"/>
      <c r="AS3793" s="6"/>
      <c r="AT3793" s="6"/>
      <c r="AU3793" s="6"/>
      <c r="AV3793" s="6"/>
      <c r="AW3793" s="6"/>
      <c r="AX3793" s="6"/>
      <c r="AY3793" s="6"/>
    </row>
    <row r="3794" spans="1:51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  <c r="AI3794" s="6"/>
      <c r="AJ3794" s="6"/>
      <c r="AK3794" s="6"/>
      <c r="AL3794" s="6"/>
      <c r="AM3794" s="6"/>
      <c r="AN3794" s="6"/>
      <c r="AO3794" s="6"/>
      <c r="AP3794" s="6"/>
      <c r="AQ3794" s="6"/>
      <c r="AR3794" s="6"/>
      <c r="AS3794" s="6"/>
      <c r="AT3794" s="6"/>
      <c r="AU3794" s="6"/>
      <c r="AV3794" s="6"/>
      <c r="AW3794" s="6"/>
      <c r="AX3794" s="6"/>
      <c r="AY3794" s="6"/>
    </row>
    <row r="3795" spans="1:51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  <c r="AI3795" s="6"/>
      <c r="AJ3795" s="6"/>
      <c r="AK3795" s="6"/>
      <c r="AL3795" s="6"/>
      <c r="AM3795" s="6"/>
      <c r="AN3795" s="6"/>
      <c r="AO3795" s="6"/>
      <c r="AP3795" s="6"/>
      <c r="AQ3795" s="6"/>
      <c r="AR3795" s="6"/>
      <c r="AS3795" s="6"/>
      <c r="AT3795" s="6"/>
      <c r="AU3795" s="6"/>
      <c r="AV3795" s="6"/>
      <c r="AW3795" s="6"/>
      <c r="AX3795" s="6"/>
      <c r="AY3795" s="6"/>
    </row>
    <row r="3796" spans="1:51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  <c r="AI3796" s="6"/>
      <c r="AJ3796" s="6"/>
      <c r="AK3796" s="6"/>
      <c r="AL3796" s="6"/>
      <c r="AM3796" s="6"/>
      <c r="AN3796" s="6"/>
      <c r="AO3796" s="6"/>
      <c r="AP3796" s="6"/>
      <c r="AQ3796" s="6"/>
      <c r="AR3796" s="6"/>
      <c r="AS3796" s="6"/>
      <c r="AT3796" s="6"/>
      <c r="AU3796" s="6"/>
      <c r="AV3796" s="6"/>
      <c r="AW3796" s="6"/>
      <c r="AX3796" s="6"/>
      <c r="AY3796" s="6"/>
    </row>
    <row r="3797" spans="1:51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  <c r="AI3797" s="6"/>
      <c r="AJ3797" s="6"/>
      <c r="AK3797" s="6"/>
      <c r="AL3797" s="6"/>
      <c r="AM3797" s="6"/>
      <c r="AN3797" s="6"/>
      <c r="AO3797" s="6"/>
      <c r="AP3797" s="6"/>
      <c r="AQ3797" s="6"/>
      <c r="AR3797" s="6"/>
      <c r="AS3797" s="6"/>
      <c r="AT3797" s="6"/>
      <c r="AU3797" s="6"/>
      <c r="AV3797" s="6"/>
      <c r="AW3797" s="6"/>
      <c r="AX3797" s="6"/>
      <c r="AY3797" s="6"/>
    </row>
    <row r="3798" spans="1:51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  <c r="AI3798" s="6"/>
      <c r="AJ3798" s="6"/>
      <c r="AK3798" s="6"/>
      <c r="AL3798" s="6"/>
      <c r="AM3798" s="6"/>
      <c r="AN3798" s="6"/>
      <c r="AO3798" s="6"/>
      <c r="AP3798" s="6"/>
      <c r="AQ3798" s="6"/>
      <c r="AR3798" s="6"/>
      <c r="AS3798" s="6"/>
      <c r="AT3798" s="6"/>
      <c r="AU3798" s="6"/>
      <c r="AV3798" s="6"/>
      <c r="AW3798" s="6"/>
      <c r="AX3798" s="6"/>
      <c r="AY3798" s="6"/>
    </row>
    <row r="3799" spans="1:51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  <c r="AI3799" s="6"/>
      <c r="AJ3799" s="6"/>
      <c r="AK3799" s="6"/>
      <c r="AL3799" s="6"/>
      <c r="AM3799" s="6"/>
      <c r="AN3799" s="6"/>
      <c r="AO3799" s="6"/>
      <c r="AP3799" s="6"/>
      <c r="AQ3799" s="6"/>
      <c r="AR3799" s="6"/>
      <c r="AS3799" s="6"/>
      <c r="AT3799" s="6"/>
      <c r="AU3799" s="6"/>
      <c r="AV3799" s="6"/>
      <c r="AW3799" s="6"/>
      <c r="AX3799" s="6"/>
      <c r="AY3799" s="6"/>
    </row>
    <row r="3800" spans="1:51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  <c r="AI3800" s="6"/>
      <c r="AJ3800" s="6"/>
      <c r="AK3800" s="6"/>
      <c r="AL3800" s="6"/>
      <c r="AM3800" s="6"/>
      <c r="AN3800" s="6"/>
      <c r="AO3800" s="6"/>
      <c r="AP3800" s="6"/>
      <c r="AQ3800" s="6"/>
      <c r="AR3800" s="6"/>
      <c r="AS3800" s="6"/>
      <c r="AT3800" s="6"/>
      <c r="AU3800" s="6"/>
      <c r="AV3800" s="6"/>
      <c r="AW3800" s="6"/>
      <c r="AX3800" s="6"/>
      <c r="AY3800" s="6"/>
    </row>
    <row r="3801" spans="1:51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  <c r="AI3801" s="6"/>
      <c r="AJ3801" s="6"/>
      <c r="AK3801" s="6"/>
      <c r="AL3801" s="6"/>
      <c r="AM3801" s="6"/>
      <c r="AN3801" s="6"/>
      <c r="AO3801" s="6"/>
      <c r="AP3801" s="6"/>
      <c r="AQ3801" s="6"/>
      <c r="AR3801" s="6"/>
      <c r="AS3801" s="6"/>
      <c r="AT3801" s="6"/>
      <c r="AU3801" s="6"/>
      <c r="AV3801" s="6"/>
      <c r="AW3801" s="6"/>
      <c r="AX3801" s="6"/>
      <c r="AY3801" s="6"/>
    </row>
    <row r="3802" spans="1:51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  <c r="AI3802" s="6"/>
      <c r="AJ3802" s="6"/>
      <c r="AK3802" s="6"/>
      <c r="AL3802" s="6"/>
      <c r="AM3802" s="6"/>
      <c r="AN3802" s="6"/>
      <c r="AO3802" s="6"/>
      <c r="AP3802" s="6"/>
      <c r="AQ3802" s="6"/>
      <c r="AR3802" s="6"/>
      <c r="AS3802" s="6"/>
      <c r="AT3802" s="6"/>
      <c r="AU3802" s="6"/>
      <c r="AV3802" s="6"/>
      <c r="AW3802" s="6"/>
      <c r="AX3802" s="6"/>
      <c r="AY3802" s="6"/>
    </row>
    <row r="3803" spans="1:51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  <c r="AI3803" s="6"/>
      <c r="AJ3803" s="6"/>
      <c r="AK3803" s="6"/>
      <c r="AL3803" s="6"/>
      <c r="AM3803" s="6"/>
      <c r="AN3803" s="6"/>
      <c r="AO3803" s="6"/>
      <c r="AP3803" s="6"/>
      <c r="AQ3803" s="6"/>
      <c r="AR3803" s="6"/>
      <c r="AS3803" s="6"/>
      <c r="AT3803" s="6"/>
      <c r="AU3803" s="6"/>
      <c r="AV3803" s="6"/>
      <c r="AW3803" s="6"/>
      <c r="AX3803" s="6"/>
      <c r="AY3803" s="6"/>
    </row>
    <row r="3804" spans="1:51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  <c r="AI3804" s="6"/>
      <c r="AJ3804" s="6"/>
      <c r="AK3804" s="6"/>
      <c r="AL3804" s="6"/>
      <c r="AM3804" s="6"/>
      <c r="AN3804" s="6"/>
      <c r="AO3804" s="6"/>
      <c r="AP3804" s="6"/>
      <c r="AQ3804" s="6"/>
      <c r="AR3804" s="6"/>
      <c r="AS3804" s="6"/>
      <c r="AT3804" s="6"/>
      <c r="AU3804" s="6"/>
      <c r="AV3804" s="6"/>
      <c r="AW3804" s="6"/>
      <c r="AX3804" s="6"/>
      <c r="AY3804" s="6"/>
    </row>
    <row r="3805" spans="1:51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  <c r="AI3805" s="6"/>
      <c r="AJ3805" s="6"/>
      <c r="AK3805" s="6"/>
      <c r="AL3805" s="6"/>
      <c r="AM3805" s="6"/>
      <c r="AN3805" s="6"/>
      <c r="AO3805" s="6"/>
      <c r="AP3805" s="6"/>
      <c r="AQ3805" s="6"/>
      <c r="AR3805" s="6"/>
      <c r="AS3805" s="6"/>
      <c r="AT3805" s="6"/>
      <c r="AU3805" s="6"/>
      <c r="AV3805" s="6"/>
      <c r="AW3805" s="6"/>
      <c r="AX3805" s="6"/>
      <c r="AY3805" s="6"/>
    </row>
    <row r="3806" spans="1:51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  <c r="AI3806" s="6"/>
      <c r="AJ3806" s="6"/>
      <c r="AK3806" s="6"/>
      <c r="AL3806" s="6"/>
      <c r="AM3806" s="6"/>
      <c r="AN3806" s="6"/>
      <c r="AO3806" s="6"/>
      <c r="AP3806" s="6"/>
      <c r="AQ3806" s="6"/>
      <c r="AR3806" s="6"/>
      <c r="AS3806" s="6"/>
      <c r="AT3806" s="6"/>
      <c r="AU3806" s="6"/>
      <c r="AV3806" s="6"/>
      <c r="AW3806" s="6"/>
      <c r="AX3806" s="6"/>
      <c r="AY3806" s="6"/>
    </row>
    <row r="3807" spans="1:51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  <c r="AI3807" s="6"/>
      <c r="AJ3807" s="6"/>
      <c r="AK3807" s="6"/>
      <c r="AL3807" s="6"/>
      <c r="AM3807" s="6"/>
      <c r="AN3807" s="6"/>
      <c r="AO3807" s="6"/>
      <c r="AP3807" s="6"/>
      <c r="AQ3807" s="6"/>
      <c r="AR3807" s="6"/>
      <c r="AS3807" s="6"/>
      <c r="AT3807" s="6"/>
      <c r="AU3807" s="6"/>
      <c r="AV3807" s="6"/>
      <c r="AW3807" s="6"/>
      <c r="AX3807" s="6"/>
      <c r="AY3807" s="6"/>
    </row>
    <row r="3808" spans="1:51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  <c r="AI3808" s="6"/>
      <c r="AJ3808" s="6"/>
      <c r="AK3808" s="6"/>
      <c r="AL3808" s="6"/>
      <c r="AM3808" s="6"/>
      <c r="AN3808" s="6"/>
      <c r="AO3808" s="6"/>
      <c r="AP3808" s="6"/>
      <c r="AQ3808" s="6"/>
      <c r="AR3808" s="6"/>
      <c r="AS3808" s="6"/>
      <c r="AT3808" s="6"/>
      <c r="AU3808" s="6"/>
      <c r="AV3808" s="6"/>
      <c r="AW3808" s="6"/>
      <c r="AX3808" s="6"/>
      <c r="AY3808" s="6"/>
    </row>
    <row r="3809" spans="1:51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  <c r="AI3809" s="6"/>
      <c r="AJ3809" s="6"/>
      <c r="AK3809" s="6"/>
      <c r="AL3809" s="6"/>
      <c r="AM3809" s="6"/>
      <c r="AN3809" s="6"/>
      <c r="AO3809" s="6"/>
      <c r="AP3809" s="6"/>
      <c r="AQ3809" s="6"/>
      <c r="AR3809" s="6"/>
      <c r="AS3809" s="6"/>
      <c r="AT3809" s="6"/>
      <c r="AU3809" s="6"/>
      <c r="AV3809" s="6"/>
      <c r="AW3809" s="6"/>
      <c r="AX3809" s="6"/>
      <c r="AY3809" s="6"/>
    </row>
    <row r="3810" spans="1:51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  <c r="AI3810" s="6"/>
      <c r="AJ3810" s="6"/>
      <c r="AK3810" s="6"/>
      <c r="AL3810" s="6"/>
      <c r="AM3810" s="6"/>
      <c r="AN3810" s="6"/>
      <c r="AO3810" s="6"/>
      <c r="AP3810" s="6"/>
      <c r="AQ3810" s="6"/>
      <c r="AR3810" s="6"/>
      <c r="AS3810" s="6"/>
      <c r="AT3810" s="6"/>
      <c r="AU3810" s="6"/>
      <c r="AV3810" s="6"/>
      <c r="AW3810" s="6"/>
      <c r="AX3810" s="6"/>
      <c r="AY3810" s="6"/>
    </row>
    <row r="3811" spans="1:51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  <c r="AI3811" s="6"/>
      <c r="AJ3811" s="6"/>
      <c r="AK3811" s="6"/>
      <c r="AL3811" s="6"/>
      <c r="AM3811" s="6"/>
      <c r="AN3811" s="6"/>
      <c r="AO3811" s="6"/>
      <c r="AP3811" s="6"/>
      <c r="AQ3811" s="6"/>
      <c r="AR3811" s="6"/>
      <c r="AS3811" s="6"/>
      <c r="AT3811" s="6"/>
      <c r="AU3811" s="6"/>
      <c r="AV3811" s="6"/>
      <c r="AW3811" s="6"/>
      <c r="AX3811" s="6"/>
      <c r="AY3811" s="6"/>
    </row>
    <row r="3812" spans="1:51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  <c r="AI3812" s="6"/>
      <c r="AJ3812" s="6"/>
      <c r="AK3812" s="6"/>
      <c r="AL3812" s="6"/>
      <c r="AM3812" s="6"/>
      <c r="AN3812" s="6"/>
      <c r="AO3812" s="6"/>
      <c r="AP3812" s="6"/>
      <c r="AQ3812" s="6"/>
      <c r="AR3812" s="6"/>
      <c r="AS3812" s="6"/>
      <c r="AT3812" s="6"/>
      <c r="AU3812" s="6"/>
      <c r="AV3812" s="6"/>
      <c r="AW3812" s="6"/>
      <c r="AX3812" s="6"/>
      <c r="AY3812" s="6"/>
    </row>
    <row r="3813" spans="1:51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  <c r="AI3813" s="6"/>
      <c r="AJ3813" s="6"/>
      <c r="AK3813" s="6"/>
      <c r="AL3813" s="6"/>
      <c r="AM3813" s="6"/>
      <c r="AN3813" s="6"/>
      <c r="AO3813" s="6"/>
      <c r="AP3813" s="6"/>
      <c r="AQ3813" s="6"/>
      <c r="AR3813" s="6"/>
      <c r="AS3813" s="6"/>
      <c r="AT3813" s="6"/>
      <c r="AU3813" s="6"/>
      <c r="AV3813" s="6"/>
      <c r="AW3813" s="6"/>
      <c r="AX3813" s="6"/>
      <c r="AY3813" s="6"/>
    </row>
    <row r="3814" spans="1:51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  <c r="AI3814" s="6"/>
      <c r="AJ3814" s="6"/>
      <c r="AK3814" s="6"/>
      <c r="AL3814" s="6"/>
      <c r="AM3814" s="6"/>
      <c r="AN3814" s="6"/>
      <c r="AO3814" s="6"/>
      <c r="AP3814" s="6"/>
      <c r="AQ3814" s="6"/>
      <c r="AR3814" s="6"/>
      <c r="AS3814" s="6"/>
      <c r="AT3814" s="6"/>
      <c r="AU3814" s="6"/>
      <c r="AV3814" s="6"/>
      <c r="AW3814" s="6"/>
      <c r="AX3814" s="6"/>
      <c r="AY3814" s="6"/>
    </row>
    <row r="3815" spans="1:51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  <c r="AI3815" s="6"/>
      <c r="AJ3815" s="6"/>
      <c r="AK3815" s="6"/>
      <c r="AL3815" s="6"/>
      <c r="AM3815" s="6"/>
      <c r="AN3815" s="6"/>
      <c r="AO3815" s="6"/>
      <c r="AP3815" s="6"/>
      <c r="AQ3815" s="6"/>
      <c r="AR3815" s="6"/>
      <c r="AS3815" s="6"/>
      <c r="AT3815" s="6"/>
      <c r="AU3815" s="6"/>
      <c r="AV3815" s="6"/>
      <c r="AW3815" s="6"/>
      <c r="AX3815" s="6"/>
      <c r="AY3815" s="6"/>
    </row>
    <row r="3816" spans="1:51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  <c r="AI3816" s="6"/>
      <c r="AJ3816" s="6"/>
      <c r="AK3816" s="6"/>
      <c r="AL3816" s="6"/>
      <c r="AM3816" s="6"/>
      <c r="AN3816" s="6"/>
      <c r="AO3816" s="6"/>
      <c r="AP3816" s="6"/>
      <c r="AQ3816" s="6"/>
      <c r="AR3816" s="6"/>
      <c r="AS3816" s="6"/>
      <c r="AT3816" s="6"/>
      <c r="AU3816" s="6"/>
      <c r="AV3816" s="6"/>
      <c r="AW3816" s="6"/>
      <c r="AX3816" s="6"/>
      <c r="AY3816" s="6"/>
    </row>
    <row r="3817" spans="1:51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  <c r="AI3817" s="6"/>
      <c r="AJ3817" s="6"/>
      <c r="AK3817" s="6"/>
      <c r="AL3817" s="6"/>
      <c r="AM3817" s="6"/>
      <c r="AN3817" s="6"/>
      <c r="AO3817" s="6"/>
      <c r="AP3817" s="6"/>
      <c r="AQ3817" s="6"/>
      <c r="AR3817" s="6"/>
      <c r="AS3817" s="6"/>
      <c r="AT3817" s="6"/>
      <c r="AU3817" s="6"/>
      <c r="AV3817" s="6"/>
      <c r="AW3817" s="6"/>
      <c r="AX3817" s="6"/>
      <c r="AY3817" s="6"/>
    </row>
    <row r="3818" spans="1:51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  <c r="AI3818" s="6"/>
      <c r="AJ3818" s="6"/>
      <c r="AK3818" s="6"/>
      <c r="AL3818" s="6"/>
      <c r="AM3818" s="6"/>
      <c r="AN3818" s="6"/>
      <c r="AO3818" s="6"/>
      <c r="AP3818" s="6"/>
      <c r="AQ3818" s="6"/>
      <c r="AR3818" s="6"/>
      <c r="AS3818" s="6"/>
      <c r="AT3818" s="6"/>
      <c r="AU3818" s="6"/>
      <c r="AV3818" s="6"/>
      <c r="AW3818" s="6"/>
      <c r="AX3818" s="6"/>
      <c r="AY3818" s="6"/>
    </row>
    <row r="3819" spans="1:51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  <c r="AI3819" s="6"/>
      <c r="AJ3819" s="6"/>
      <c r="AK3819" s="6"/>
      <c r="AL3819" s="6"/>
      <c r="AM3819" s="6"/>
      <c r="AN3819" s="6"/>
      <c r="AO3819" s="6"/>
      <c r="AP3819" s="6"/>
      <c r="AQ3819" s="6"/>
      <c r="AR3819" s="6"/>
      <c r="AS3819" s="6"/>
      <c r="AT3819" s="6"/>
      <c r="AU3819" s="6"/>
      <c r="AV3819" s="6"/>
      <c r="AW3819" s="6"/>
      <c r="AX3819" s="6"/>
      <c r="AY3819" s="6"/>
    </row>
    <row r="3820" spans="1:51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  <c r="AI3820" s="6"/>
      <c r="AJ3820" s="6"/>
      <c r="AK3820" s="6"/>
      <c r="AL3820" s="6"/>
      <c r="AM3820" s="6"/>
      <c r="AN3820" s="6"/>
      <c r="AO3820" s="6"/>
      <c r="AP3820" s="6"/>
      <c r="AQ3820" s="6"/>
      <c r="AR3820" s="6"/>
      <c r="AS3820" s="6"/>
      <c r="AT3820" s="6"/>
      <c r="AU3820" s="6"/>
      <c r="AV3820" s="6"/>
      <c r="AW3820" s="6"/>
      <c r="AX3820" s="6"/>
      <c r="AY3820" s="6"/>
    </row>
    <row r="3821" spans="1:51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  <c r="AI3821" s="6"/>
      <c r="AJ3821" s="6"/>
      <c r="AK3821" s="6"/>
      <c r="AL3821" s="6"/>
      <c r="AM3821" s="6"/>
      <c r="AN3821" s="6"/>
      <c r="AO3821" s="6"/>
      <c r="AP3821" s="6"/>
      <c r="AQ3821" s="6"/>
      <c r="AR3821" s="6"/>
      <c r="AS3821" s="6"/>
      <c r="AT3821" s="6"/>
      <c r="AU3821" s="6"/>
      <c r="AV3821" s="6"/>
      <c r="AW3821" s="6"/>
      <c r="AX3821" s="6"/>
      <c r="AY3821" s="6"/>
    </row>
    <row r="3822" spans="1:51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  <c r="AI3822" s="6"/>
      <c r="AJ3822" s="6"/>
      <c r="AK3822" s="6"/>
      <c r="AL3822" s="6"/>
      <c r="AM3822" s="6"/>
      <c r="AN3822" s="6"/>
      <c r="AO3822" s="6"/>
      <c r="AP3822" s="6"/>
      <c r="AQ3822" s="6"/>
      <c r="AR3822" s="6"/>
      <c r="AS3822" s="6"/>
      <c r="AT3822" s="6"/>
      <c r="AU3822" s="6"/>
      <c r="AV3822" s="6"/>
      <c r="AW3822" s="6"/>
      <c r="AX3822" s="6"/>
      <c r="AY3822" s="6"/>
    </row>
    <row r="3823" spans="1:51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  <c r="AI3823" s="6"/>
      <c r="AJ3823" s="6"/>
      <c r="AK3823" s="6"/>
      <c r="AL3823" s="6"/>
      <c r="AM3823" s="6"/>
      <c r="AN3823" s="6"/>
      <c r="AO3823" s="6"/>
      <c r="AP3823" s="6"/>
      <c r="AQ3823" s="6"/>
      <c r="AR3823" s="6"/>
      <c r="AS3823" s="6"/>
      <c r="AT3823" s="6"/>
      <c r="AU3823" s="6"/>
      <c r="AV3823" s="6"/>
      <c r="AW3823" s="6"/>
      <c r="AX3823" s="6"/>
      <c r="AY3823" s="6"/>
    </row>
    <row r="3824" spans="1:51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  <c r="AI3824" s="6"/>
      <c r="AJ3824" s="6"/>
      <c r="AK3824" s="6"/>
      <c r="AL3824" s="6"/>
      <c r="AM3824" s="6"/>
      <c r="AN3824" s="6"/>
      <c r="AO3824" s="6"/>
      <c r="AP3824" s="6"/>
      <c r="AQ3824" s="6"/>
      <c r="AR3824" s="6"/>
      <c r="AS3824" s="6"/>
      <c r="AT3824" s="6"/>
      <c r="AU3824" s="6"/>
      <c r="AV3824" s="6"/>
      <c r="AW3824" s="6"/>
      <c r="AX3824" s="6"/>
      <c r="AY3824" s="6"/>
    </row>
    <row r="3825" spans="1:51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  <c r="AI3825" s="6"/>
      <c r="AJ3825" s="6"/>
      <c r="AK3825" s="6"/>
      <c r="AL3825" s="6"/>
      <c r="AM3825" s="6"/>
      <c r="AN3825" s="6"/>
      <c r="AO3825" s="6"/>
      <c r="AP3825" s="6"/>
      <c r="AQ3825" s="6"/>
      <c r="AR3825" s="6"/>
      <c r="AS3825" s="6"/>
      <c r="AT3825" s="6"/>
      <c r="AU3825" s="6"/>
      <c r="AV3825" s="6"/>
      <c r="AW3825" s="6"/>
      <c r="AX3825" s="6"/>
      <c r="AY3825" s="6"/>
    </row>
    <row r="3826" spans="1:51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  <c r="AI3826" s="6"/>
      <c r="AJ3826" s="6"/>
      <c r="AK3826" s="6"/>
      <c r="AL3826" s="6"/>
      <c r="AM3826" s="6"/>
      <c r="AN3826" s="6"/>
      <c r="AO3826" s="6"/>
      <c r="AP3826" s="6"/>
      <c r="AQ3826" s="6"/>
      <c r="AR3826" s="6"/>
      <c r="AS3826" s="6"/>
      <c r="AT3826" s="6"/>
      <c r="AU3826" s="6"/>
      <c r="AV3826" s="6"/>
      <c r="AW3826" s="6"/>
      <c r="AX3826" s="6"/>
      <c r="AY3826" s="6"/>
    </row>
    <row r="3827" spans="1:51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  <c r="AI3827" s="6"/>
      <c r="AJ3827" s="6"/>
      <c r="AK3827" s="6"/>
      <c r="AL3827" s="6"/>
      <c r="AM3827" s="6"/>
      <c r="AN3827" s="6"/>
      <c r="AO3827" s="6"/>
      <c r="AP3827" s="6"/>
      <c r="AQ3827" s="6"/>
      <c r="AR3827" s="6"/>
      <c r="AS3827" s="6"/>
      <c r="AT3827" s="6"/>
      <c r="AU3827" s="6"/>
      <c r="AV3827" s="6"/>
      <c r="AW3827" s="6"/>
      <c r="AX3827" s="6"/>
      <c r="AY3827" s="6"/>
    </row>
    <row r="3828" spans="1:51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  <c r="AI3828" s="6"/>
      <c r="AJ3828" s="6"/>
      <c r="AK3828" s="6"/>
      <c r="AL3828" s="6"/>
      <c r="AM3828" s="6"/>
      <c r="AN3828" s="6"/>
      <c r="AO3828" s="6"/>
      <c r="AP3828" s="6"/>
      <c r="AQ3828" s="6"/>
      <c r="AR3828" s="6"/>
      <c r="AS3828" s="6"/>
      <c r="AT3828" s="6"/>
      <c r="AU3828" s="6"/>
      <c r="AV3828" s="6"/>
      <c r="AW3828" s="6"/>
      <c r="AX3828" s="6"/>
      <c r="AY3828" s="6"/>
    </row>
    <row r="3829" spans="1:51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  <c r="AI3829" s="6"/>
      <c r="AJ3829" s="6"/>
      <c r="AK3829" s="6"/>
      <c r="AL3829" s="6"/>
      <c r="AM3829" s="6"/>
      <c r="AN3829" s="6"/>
      <c r="AO3829" s="6"/>
      <c r="AP3829" s="6"/>
      <c r="AQ3829" s="6"/>
      <c r="AR3829" s="6"/>
      <c r="AS3829" s="6"/>
      <c r="AT3829" s="6"/>
      <c r="AU3829" s="6"/>
      <c r="AV3829" s="6"/>
      <c r="AW3829" s="6"/>
      <c r="AX3829" s="6"/>
      <c r="AY3829" s="6"/>
    </row>
    <row r="3830" spans="1:51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  <c r="AI3830" s="6"/>
      <c r="AJ3830" s="6"/>
      <c r="AK3830" s="6"/>
      <c r="AL3830" s="6"/>
      <c r="AM3830" s="6"/>
      <c r="AN3830" s="6"/>
      <c r="AO3830" s="6"/>
      <c r="AP3830" s="6"/>
      <c r="AQ3830" s="6"/>
      <c r="AR3830" s="6"/>
      <c r="AS3830" s="6"/>
      <c r="AT3830" s="6"/>
      <c r="AU3830" s="6"/>
      <c r="AV3830" s="6"/>
      <c r="AW3830" s="6"/>
      <c r="AX3830" s="6"/>
      <c r="AY3830" s="6"/>
    </row>
    <row r="3831" spans="1:51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  <c r="AI3831" s="6"/>
      <c r="AJ3831" s="6"/>
      <c r="AK3831" s="6"/>
      <c r="AL3831" s="6"/>
      <c r="AM3831" s="6"/>
      <c r="AN3831" s="6"/>
      <c r="AO3831" s="6"/>
      <c r="AP3831" s="6"/>
      <c r="AQ3831" s="6"/>
      <c r="AR3831" s="6"/>
      <c r="AS3831" s="6"/>
      <c r="AT3831" s="6"/>
      <c r="AU3831" s="6"/>
      <c r="AV3831" s="6"/>
      <c r="AW3831" s="6"/>
      <c r="AX3831" s="6"/>
      <c r="AY3831" s="6"/>
    </row>
    <row r="3832" spans="1:51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  <c r="AI3832" s="6"/>
      <c r="AJ3832" s="6"/>
      <c r="AK3832" s="6"/>
      <c r="AL3832" s="6"/>
      <c r="AM3832" s="6"/>
      <c r="AN3832" s="6"/>
      <c r="AO3832" s="6"/>
      <c r="AP3832" s="6"/>
      <c r="AQ3832" s="6"/>
      <c r="AR3832" s="6"/>
      <c r="AS3832" s="6"/>
      <c r="AT3832" s="6"/>
      <c r="AU3832" s="6"/>
      <c r="AV3832" s="6"/>
      <c r="AW3832" s="6"/>
      <c r="AX3832" s="6"/>
      <c r="AY3832" s="6"/>
    </row>
    <row r="3833" spans="1:51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  <c r="AI3833" s="6"/>
      <c r="AJ3833" s="6"/>
      <c r="AK3833" s="6"/>
      <c r="AL3833" s="6"/>
      <c r="AM3833" s="6"/>
      <c r="AN3833" s="6"/>
      <c r="AO3833" s="6"/>
      <c r="AP3833" s="6"/>
      <c r="AQ3833" s="6"/>
      <c r="AR3833" s="6"/>
      <c r="AS3833" s="6"/>
      <c r="AT3833" s="6"/>
      <c r="AU3833" s="6"/>
      <c r="AV3833" s="6"/>
      <c r="AW3833" s="6"/>
      <c r="AX3833" s="6"/>
      <c r="AY3833" s="6"/>
    </row>
    <row r="3834" spans="1:51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  <c r="AI3834" s="6"/>
      <c r="AJ3834" s="6"/>
      <c r="AK3834" s="6"/>
      <c r="AL3834" s="6"/>
      <c r="AM3834" s="6"/>
      <c r="AN3834" s="6"/>
      <c r="AO3834" s="6"/>
      <c r="AP3834" s="6"/>
      <c r="AQ3834" s="6"/>
      <c r="AR3834" s="6"/>
      <c r="AS3834" s="6"/>
      <c r="AT3834" s="6"/>
      <c r="AU3834" s="6"/>
      <c r="AV3834" s="6"/>
      <c r="AW3834" s="6"/>
      <c r="AX3834" s="6"/>
      <c r="AY3834" s="6"/>
    </row>
    <row r="3835" spans="1:51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  <c r="AI3835" s="6"/>
      <c r="AJ3835" s="6"/>
      <c r="AK3835" s="6"/>
      <c r="AL3835" s="6"/>
      <c r="AM3835" s="6"/>
      <c r="AN3835" s="6"/>
      <c r="AO3835" s="6"/>
      <c r="AP3835" s="6"/>
      <c r="AQ3835" s="6"/>
      <c r="AR3835" s="6"/>
      <c r="AS3835" s="6"/>
      <c r="AT3835" s="6"/>
      <c r="AU3835" s="6"/>
      <c r="AV3835" s="6"/>
      <c r="AW3835" s="6"/>
      <c r="AX3835" s="6"/>
      <c r="AY3835" s="6"/>
    </row>
    <row r="3836" spans="1:51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  <c r="AI3836" s="6"/>
      <c r="AJ3836" s="6"/>
      <c r="AK3836" s="6"/>
      <c r="AL3836" s="6"/>
      <c r="AM3836" s="6"/>
      <c r="AN3836" s="6"/>
      <c r="AO3836" s="6"/>
      <c r="AP3836" s="6"/>
      <c r="AQ3836" s="6"/>
      <c r="AR3836" s="6"/>
      <c r="AS3836" s="6"/>
      <c r="AT3836" s="6"/>
      <c r="AU3836" s="6"/>
      <c r="AV3836" s="6"/>
      <c r="AW3836" s="6"/>
      <c r="AX3836" s="6"/>
      <c r="AY3836" s="6"/>
    </row>
    <row r="3837" spans="1:51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  <c r="AI3837" s="6"/>
      <c r="AJ3837" s="6"/>
      <c r="AK3837" s="6"/>
      <c r="AL3837" s="6"/>
      <c r="AM3837" s="6"/>
      <c r="AN3837" s="6"/>
      <c r="AO3837" s="6"/>
      <c r="AP3837" s="6"/>
      <c r="AQ3837" s="6"/>
      <c r="AR3837" s="6"/>
      <c r="AS3837" s="6"/>
      <c r="AT3837" s="6"/>
      <c r="AU3837" s="6"/>
      <c r="AV3837" s="6"/>
      <c r="AW3837" s="6"/>
      <c r="AX3837" s="6"/>
      <c r="AY3837" s="6"/>
    </row>
    <row r="3838" spans="1:51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  <c r="AI3838" s="6"/>
      <c r="AJ3838" s="6"/>
      <c r="AK3838" s="6"/>
      <c r="AL3838" s="6"/>
      <c r="AM3838" s="6"/>
      <c r="AN3838" s="6"/>
      <c r="AO3838" s="6"/>
      <c r="AP3838" s="6"/>
      <c r="AQ3838" s="6"/>
      <c r="AR3838" s="6"/>
      <c r="AS3838" s="6"/>
      <c r="AT3838" s="6"/>
      <c r="AU3838" s="6"/>
      <c r="AV3838" s="6"/>
      <c r="AW3838" s="6"/>
      <c r="AX3838" s="6"/>
      <c r="AY3838" s="6"/>
    </row>
    <row r="3839" spans="1:51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  <c r="AI3839" s="6"/>
      <c r="AJ3839" s="6"/>
      <c r="AK3839" s="6"/>
      <c r="AL3839" s="6"/>
      <c r="AM3839" s="6"/>
      <c r="AN3839" s="6"/>
      <c r="AO3839" s="6"/>
      <c r="AP3839" s="6"/>
      <c r="AQ3839" s="6"/>
      <c r="AR3839" s="6"/>
      <c r="AS3839" s="6"/>
      <c r="AT3839" s="6"/>
      <c r="AU3839" s="6"/>
      <c r="AV3839" s="6"/>
      <c r="AW3839" s="6"/>
      <c r="AX3839" s="6"/>
      <c r="AY3839" s="6"/>
    </row>
    <row r="3840" spans="1:51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  <c r="AI3840" s="6"/>
      <c r="AJ3840" s="6"/>
      <c r="AK3840" s="6"/>
      <c r="AL3840" s="6"/>
      <c r="AM3840" s="6"/>
      <c r="AN3840" s="6"/>
      <c r="AO3840" s="6"/>
      <c r="AP3840" s="6"/>
      <c r="AQ3840" s="6"/>
      <c r="AR3840" s="6"/>
      <c r="AS3840" s="6"/>
      <c r="AT3840" s="6"/>
      <c r="AU3840" s="6"/>
      <c r="AV3840" s="6"/>
      <c r="AW3840" s="6"/>
      <c r="AX3840" s="6"/>
      <c r="AY3840" s="6"/>
    </row>
    <row r="3841" spans="1:51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  <c r="AI3841" s="6"/>
      <c r="AJ3841" s="6"/>
      <c r="AK3841" s="6"/>
      <c r="AL3841" s="6"/>
      <c r="AM3841" s="6"/>
      <c r="AN3841" s="6"/>
      <c r="AO3841" s="6"/>
      <c r="AP3841" s="6"/>
      <c r="AQ3841" s="6"/>
      <c r="AR3841" s="6"/>
      <c r="AS3841" s="6"/>
      <c r="AT3841" s="6"/>
      <c r="AU3841" s="6"/>
      <c r="AV3841" s="6"/>
      <c r="AW3841" s="6"/>
      <c r="AX3841" s="6"/>
      <c r="AY3841" s="6"/>
    </row>
    <row r="3842" spans="1:51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  <c r="AI3842" s="6"/>
      <c r="AJ3842" s="6"/>
      <c r="AK3842" s="6"/>
      <c r="AL3842" s="6"/>
      <c r="AM3842" s="6"/>
      <c r="AN3842" s="6"/>
      <c r="AO3842" s="6"/>
      <c r="AP3842" s="6"/>
      <c r="AQ3842" s="6"/>
      <c r="AR3842" s="6"/>
      <c r="AS3842" s="6"/>
      <c r="AT3842" s="6"/>
      <c r="AU3842" s="6"/>
      <c r="AV3842" s="6"/>
      <c r="AW3842" s="6"/>
      <c r="AX3842" s="6"/>
      <c r="AY3842" s="6"/>
    </row>
    <row r="3843" spans="1:51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  <c r="AI3843" s="6"/>
      <c r="AJ3843" s="6"/>
      <c r="AK3843" s="6"/>
      <c r="AL3843" s="6"/>
      <c r="AM3843" s="6"/>
      <c r="AN3843" s="6"/>
      <c r="AO3843" s="6"/>
      <c r="AP3843" s="6"/>
      <c r="AQ3843" s="6"/>
      <c r="AR3843" s="6"/>
      <c r="AS3843" s="6"/>
      <c r="AT3843" s="6"/>
      <c r="AU3843" s="6"/>
      <c r="AV3843" s="6"/>
      <c r="AW3843" s="6"/>
      <c r="AX3843" s="6"/>
      <c r="AY3843" s="6"/>
    </row>
    <row r="3844" spans="1:51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  <c r="AI3844" s="6"/>
      <c r="AJ3844" s="6"/>
      <c r="AK3844" s="6"/>
      <c r="AL3844" s="6"/>
      <c r="AM3844" s="6"/>
      <c r="AN3844" s="6"/>
      <c r="AO3844" s="6"/>
      <c r="AP3844" s="6"/>
      <c r="AQ3844" s="6"/>
      <c r="AR3844" s="6"/>
      <c r="AS3844" s="6"/>
      <c r="AT3844" s="6"/>
      <c r="AU3844" s="6"/>
      <c r="AV3844" s="6"/>
      <c r="AW3844" s="6"/>
      <c r="AX3844" s="6"/>
      <c r="AY3844" s="6"/>
    </row>
    <row r="3845" spans="1:51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  <c r="AI3845" s="6"/>
      <c r="AJ3845" s="6"/>
      <c r="AK3845" s="6"/>
      <c r="AL3845" s="6"/>
      <c r="AM3845" s="6"/>
      <c r="AN3845" s="6"/>
      <c r="AO3845" s="6"/>
      <c r="AP3845" s="6"/>
      <c r="AQ3845" s="6"/>
      <c r="AR3845" s="6"/>
      <c r="AS3845" s="6"/>
      <c r="AT3845" s="6"/>
      <c r="AU3845" s="6"/>
      <c r="AV3845" s="6"/>
      <c r="AW3845" s="6"/>
      <c r="AX3845" s="6"/>
      <c r="AY3845" s="6"/>
    </row>
    <row r="3846" spans="1:51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  <c r="AI3846" s="6"/>
      <c r="AJ3846" s="6"/>
      <c r="AK3846" s="6"/>
      <c r="AL3846" s="6"/>
      <c r="AM3846" s="6"/>
      <c r="AN3846" s="6"/>
      <c r="AO3846" s="6"/>
      <c r="AP3846" s="6"/>
      <c r="AQ3846" s="6"/>
      <c r="AR3846" s="6"/>
      <c r="AS3846" s="6"/>
      <c r="AT3846" s="6"/>
      <c r="AU3846" s="6"/>
      <c r="AV3846" s="6"/>
      <c r="AW3846" s="6"/>
      <c r="AX3846" s="6"/>
      <c r="AY3846" s="6"/>
    </row>
    <row r="3847" spans="1:51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  <c r="AI3847" s="6"/>
      <c r="AJ3847" s="6"/>
      <c r="AK3847" s="6"/>
      <c r="AL3847" s="6"/>
      <c r="AM3847" s="6"/>
      <c r="AN3847" s="6"/>
      <c r="AO3847" s="6"/>
      <c r="AP3847" s="6"/>
      <c r="AQ3847" s="6"/>
      <c r="AR3847" s="6"/>
      <c r="AS3847" s="6"/>
      <c r="AT3847" s="6"/>
      <c r="AU3847" s="6"/>
      <c r="AV3847" s="6"/>
      <c r="AW3847" s="6"/>
      <c r="AX3847" s="6"/>
      <c r="AY3847" s="6"/>
    </row>
    <row r="3848" spans="1:51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  <c r="AI3848" s="6"/>
      <c r="AJ3848" s="6"/>
      <c r="AK3848" s="6"/>
      <c r="AL3848" s="6"/>
      <c r="AM3848" s="6"/>
      <c r="AN3848" s="6"/>
      <c r="AO3848" s="6"/>
      <c r="AP3848" s="6"/>
      <c r="AQ3848" s="6"/>
      <c r="AR3848" s="6"/>
      <c r="AS3848" s="6"/>
      <c r="AT3848" s="6"/>
      <c r="AU3848" s="6"/>
      <c r="AV3848" s="6"/>
      <c r="AW3848" s="6"/>
      <c r="AX3848" s="6"/>
      <c r="AY3848" s="6"/>
    </row>
    <row r="3849" spans="1:51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  <c r="AI3849" s="6"/>
      <c r="AJ3849" s="6"/>
      <c r="AK3849" s="6"/>
      <c r="AL3849" s="6"/>
      <c r="AM3849" s="6"/>
      <c r="AN3849" s="6"/>
      <c r="AO3849" s="6"/>
      <c r="AP3849" s="6"/>
      <c r="AQ3849" s="6"/>
      <c r="AR3849" s="6"/>
      <c r="AS3849" s="6"/>
      <c r="AT3849" s="6"/>
      <c r="AU3849" s="6"/>
      <c r="AV3849" s="6"/>
      <c r="AW3849" s="6"/>
      <c r="AX3849" s="6"/>
      <c r="AY3849" s="6"/>
    </row>
    <row r="3850" spans="1:51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  <c r="AI3850" s="6"/>
      <c r="AJ3850" s="6"/>
      <c r="AK3850" s="6"/>
      <c r="AL3850" s="6"/>
      <c r="AM3850" s="6"/>
      <c r="AN3850" s="6"/>
      <c r="AO3850" s="6"/>
      <c r="AP3850" s="6"/>
      <c r="AQ3850" s="6"/>
      <c r="AR3850" s="6"/>
      <c r="AS3850" s="6"/>
      <c r="AT3850" s="6"/>
      <c r="AU3850" s="6"/>
      <c r="AV3850" s="6"/>
      <c r="AW3850" s="6"/>
      <c r="AX3850" s="6"/>
      <c r="AY3850" s="6"/>
    </row>
    <row r="3851" spans="1:51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  <c r="AI3851" s="6"/>
      <c r="AJ3851" s="6"/>
      <c r="AK3851" s="6"/>
      <c r="AL3851" s="6"/>
      <c r="AM3851" s="6"/>
      <c r="AN3851" s="6"/>
      <c r="AO3851" s="6"/>
      <c r="AP3851" s="6"/>
      <c r="AQ3851" s="6"/>
      <c r="AR3851" s="6"/>
      <c r="AS3851" s="6"/>
      <c r="AT3851" s="6"/>
      <c r="AU3851" s="6"/>
      <c r="AV3851" s="6"/>
      <c r="AW3851" s="6"/>
      <c r="AX3851" s="6"/>
      <c r="AY3851" s="6"/>
    </row>
    <row r="3852" spans="1:51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  <c r="AI3852" s="6"/>
      <c r="AJ3852" s="6"/>
      <c r="AK3852" s="6"/>
      <c r="AL3852" s="6"/>
      <c r="AM3852" s="6"/>
      <c r="AN3852" s="6"/>
      <c r="AO3852" s="6"/>
      <c r="AP3852" s="6"/>
      <c r="AQ3852" s="6"/>
      <c r="AR3852" s="6"/>
      <c r="AS3852" s="6"/>
      <c r="AT3852" s="6"/>
      <c r="AU3852" s="6"/>
      <c r="AV3852" s="6"/>
      <c r="AW3852" s="6"/>
      <c r="AX3852" s="6"/>
      <c r="AY3852" s="6"/>
    </row>
    <row r="3853" spans="1:51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  <c r="AI3853" s="6"/>
      <c r="AJ3853" s="6"/>
      <c r="AK3853" s="6"/>
      <c r="AL3853" s="6"/>
      <c r="AM3853" s="6"/>
      <c r="AN3853" s="6"/>
      <c r="AO3853" s="6"/>
      <c r="AP3853" s="6"/>
      <c r="AQ3853" s="6"/>
      <c r="AR3853" s="6"/>
      <c r="AS3853" s="6"/>
      <c r="AT3853" s="6"/>
      <c r="AU3853" s="6"/>
      <c r="AV3853" s="6"/>
      <c r="AW3853" s="6"/>
      <c r="AX3853" s="6"/>
      <c r="AY3853" s="6"/>
    </row>
    <row r="3854" spans="1:51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  <c r="AI3854" s="6"/>
      <c r="AJ3854" s="6"/>
      <c r="AK3854" s="6"/>
      <c r="AL3854" s="6"/>
      <c r="AM3854" s="6"/>
      <c r="AN3854" s="6"/>
      <c r="AO3854" s="6"/>
      <c r="AP3854" s="6"/>
      <c r="AQ3854" s="6"/>
      <c r="AR3854" s="6"/>
      <c r="AS3854" s="6"/>
      <c r="AT3854" s="6"/>
      <c r="AU3854" s="6"/>
      <c r="AV3854" s="6"/>
      <c r="AW3854" s="6"/>
      <c r="AX3854" s="6"/>
      <c r="AY3854" s="6"/>
    </row>
    <row r="3855" spans="1:51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  <c r="AI3855" s="6"/>
      <c r="AJ3855" s="6"/>
      <c r="AK3855" s="6"/>
      <c r="AL3855" s="6"/>
      <c r="AM3855" s="6"/>
      <c r="AN3855" s="6"/>
      <c r="AO3855" s="6"/>
      <c r="AP3855" s="6"/>
      <c r="AQ3855" s="6"/>
      <c r="AR3855" s="6"/>
      <c r="AS3855" s="6"/>
      <c r="AT3855" s="6"/>
      <c r="AU3855" s="6"/>
      <c r="AV3855" s="6"/>
      <c r="AW3855" s="6"/>
      <c r="AX3855" s="6"/>
      <c r="AY3855" s="6"/>
    </row>
    <row r="3856" spans="1:51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  <c r="AI3856" s="6"/>
      <c r="AJ3856" s="6"/>
      <c r="AK3856" s="6"/>
      <c r="AL3856" s="6"/>
      <c r="AM3856" s="6"/>
      <c r="AN3856" s="6"/>
      <c r="AO3856" s="6"/>
      <c r="AP3856" s="6"/>
      <c r="AQ3856" s="6"/>
      <c r="AR3856" s="6"/>
      <c r="AS3856" s="6"/>
      <c r="AT3856" s="6"/>
      <c r="AU3856" s="6"/>
      <c r="AV3856" s="6"/>
      <c r="AW3856" s="6"/>
      <c r="AX3856" s="6"/>
      <c r="AY3856" s="6"/>
    </row>
    <row r="3857" spans="1:51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  <c r="AI3857" s="6"/>
      <c r="AJ3857" s="6"/>
      <c r="AK3857" s="6"/>
      <c r="AL3857" s="6"/>
      <c r="AM3857" s="6"/>
      <c r="AN3857" s="6"/>
      <c r="AO3857" s="6"/>
      <c r="AP3857" s="6"/>
      <c r="AQ3857" s="6"/>
      <c r="AR3857" s="6"/>
      <c r="AS3857" s="6"/>
      <c r="AT3857" s="6"/>
      <c r="AU3857" s="6"/>
      <c r="AV3857" s="6"/>
      <c r="AW3857" s="6"/>
      <c r="AX3857" s="6"/>
      <c r="AY3857" s="6"/>
    </row>
    <row r="3858" spans="1:51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  <c r="AI3858" s="6"/>
      <c r="AJ3858" s="6"/>
      <c r="AK3858" s="6"/>
      <c r="AL3858" s="6"/>
      <c r="AM3858" s="6"/>
      <c r="AN3858" s="6"/>
      <c r="AO3858" s="6"/>
      <c r="AP3858" s="6"/>
      <c r="AQ3858" s="6"/>
      <c r="AR3858" s="6"/>
      <c r="AS3858" s="6"/>
      <c r="AT3858" s="6"/>
      <c r="AU3858" s="6"/>
      <c r="AV3858" s="6"/>
      <c r="AW3858" s="6"/>
      <c r="AX3858" s="6"/>
      <c r="AY3858" s="6"/>
    </row>
    <row r="3859" spans="1:51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  <c r="AI3859" s="6"/>
      <c r="AJ3859" s="6"/>
      <c r="AK3859" s="6"/>
      <c r="AL3859" s="6"/>
      <c r="AM3859" s="6"/>
      <c r="AN3859" s="6"/>
      <c r="AO3859" s="6"/>
      <c r="AP3859" s="6"/>
      <c r="AQ3859" s="6"/>
      <c r="AR3859" s="6"/>
      <c r="AS3859" s="6"/>
      <c r="AT3859" s="6"/>
      <c r="AU3859" s="6"/>
      <c r="AV3859" s="6"/>
      <c r="AW3859" s="6"/>
      <c r="AX3859" s="6"/>
      <c r="AY3859" s="6"/>
    </row>
    <row r="3860" spans="1:51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  <c r="AI3860" s="6"/>
      <c r="AJ3860" s="6"/>
      <c r="AK3860" s="6"/>
      <c r="AL3860" s="6"/>
      <c r="AM3860" s="6"/>
      <c r="AN3860" s="6"/>
      <c r="AO3860" s="6"/>
      <c r="AP3860" s="6"/>
      <c r="AQ3860" s="6"/>
      <c r="AR3860" s="6"/>
      <c r="AS3860" s="6"/>
      <c r="AT3860" s="6"/>
      <c r="AU3860" s="6"/>
      <c r="AV3860" s="6"/>
      <c r="AW3860" s="6"/>
      <c r="AX3860" s="6"/>
      <c r="AY3860" s="6"/>
    </row>
    <row r="3861" spans="1:51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  <c r="AI3861" s="6"/>
      <c r="AJ3861" s="6"/>
      <c r="AK3861" s="6"/>
      <c r="AL3861" s="6"/>
      <c r="AM3861" s="6"/>
      <c r="AN3861" s="6"/>
      <c r="AO3861" s="6"/>
      <c r="AP3861" s="6"/>
      <c r="AQ3861" s="6"/>
      <c r="AR3861" s="6"/>
      <c r="AS3861" s="6"/>
      <c r="AT3861" s="6"/>
      <c r="AU3861" s="6"/>
      <c r="AV3861" s="6"/>
      <c r="AW3861" s="6"/>
      <c r="AX3861" s="6"/>
      <c r="AY3861" s="6"/>
    </row>
    <row r="3862" spans="1:51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  <c r="AI3862" s="6"/>
      <c r="AJ3862" s="6"/>
      <c r="AK3862" s="6"/>
      <c r="AL3862" s="6"/>
      <c r="AM3862" s="6"/>
      <c r="AN3862" s="6"/>
      <c r="AO3862" s="6"/>
      <c r="AP3862" s="6"/>
      <c r="AQ3862" s="6"/>
      <c r="AR3862" s="6"/>
      <c r="AS3862" s="6"/>
      <c r="AT3862" s="6"/>
      <c r="AU3862" s="6"/>
      <c r="AV3862" s="6"/>
      <c r="AW3862" s="6"/>
      <c r="AX3862" s="6"/>
      <c r="AY3862" s="6"/>
    </row>
    <row r="3863" spans="1:51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  <c r="AI3863" s="6"/>
      <c r="AJ3863" s="6"/>
      <c r="AK3863" s="6"/>
      <c r="AL3863" s="6"/>
      <c r="AM3863" s="6"/>
      <c r="AN3863" s="6"/>
      <c r="AO3863" s="6"/>
      <c r="AP3863" s="6"/>
      <c r="AQ3863" s="6"/>
      <c r="AR3863" s="6"/>
      <c r="AS3863" s="6"/>
      <c r="AT3863" s="6"/>
      <c r="AU3863" s="6"/>
      <c r="AV3863" s="6"/>
      <c r="AW3863" s="6"/>
      <c r="AX3863" s="6"/>
      <c r="AY3863" s="6"/>
    </row>
    <row r="3864" spans="1:51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  <c r="AI3864" s="6"/>
      <c r="AJ3864" s="6"/>
      <c r="AK3864" s="6"/>
      <c r="AL3864" s="6"/>
      <c r="AM3864" s="6"/>
      <c r="AN3864" s="6"/>
      <c r="AO3864" s="6"/>
      <c r="AP3864" s="6"/>
      <c r="AQ3864" s="6"/>
      <c r="AR3864" s="6"/>
      <c r="AS3864" s="6"/>
      <c r="AT3864" s="6"/>
      <c r="AU3864" s="6"/>
      <c r="AV3864" s="6"/>
      <c r="AW3864" s="6"/>
      <c r="AX3864" s="6"/>
      <c r="AY3864" s="6"/>
    </row>
    <row r="3865" spans="1:51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  <c r="AI3865" s="6"/>
      <c r="AJ3865" s="6"/>
      <c r="AK3865" s="6"/>
      <c r="AL3865" s="6"/>
      <c r="AM3865" s="6"/>
      <c r="AN3865" s="6"/>
      <c r="AO3865" s="6"/>
      <c r="AP3865" s="6"/>
      <c r="AQ3865" s="6"/>
      <c r="AR3865" s="6"/>
      <c r="AS3865" s="6"/>
      <c r="AT3865" s="6"/>
      <c r="AU3865" s="6"/>
      <c r="AV3865" s="6"/>
      <c r="AW3865" s="6"/>
      <c r="AX3865" s="6"/>
      <c r="AY3865" s="6"/>
    </row>
    <row r="3866" spans="1:51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  <c r="AI3866" s="6"/>
      <c r="AJ3866" s="6"/>
      <c r="AK3866" s="6"/>
      <c r="AL3866" s="6"/>
      <c r="AM3866" s="6"/>
      <c r="AN3866" s="6"/>
      <c r="AO3866" s="6"/>
      <c r="AP3866" s="6"/>
      <c r="AQ3866" s="6"/>
      <c r="AR3866" s="6"/>
      <c r="AS3866" s="6"/>
      <c r="AT3866" s="6"/>
      <c r="AU3866" s="6"/>
      <c r="AV3866" s="6"/>
      <c r="AW3866" s="6"/>
      <c r="AX3866" s="6"/>
      <c r="AY3866" s="6"/>
    </row>
    <row r="3867" spans="1:51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  <c r="AI3867" s="6"/>
      <c r="AJ3867" s="6"/>
      <c r="AK3867" s="6"/>
      <c r="AL3867" s="6"/>
      <c r="AM3867" s="6"/>
      <c r="AN3867" s="6"/>
      <c r="AO3867" s="6"/>
      <c r="AP3867" s="6"/>
      <c r="AQ3867" s="6"/>
      <c r="AR3867" s="6"/>
      <c r="AS3867" s="6"/>
      <c r="AT3867" s="6"/>
      <c r="AU3867" s="6"/>
      <c r="AV3867" s="6"/>
      <c r="AW3867" s="6"/>
      <c r="AX3867" s="6"/>
      <c r="AY3867" s="6"/>
    </row>
    <row r="3868" spans="1:51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  <c r="AI3868" s="6"/>
      <c r="AJ3868" s="6"/>
      <c r="AK3868" s="6"/>
      <c r="AL3868" s="6"/>
      <c r="AM3868" s="6"/>
      <c r="AN3868" s="6"/>
      <c r="AO3868" s="6"/>
      <c r="AP3868" s="6"/>
      <c r="AQ3868" s="6"/>
      <c r="AR3868" s="6"/>
      <c r="AS3868" s="6"/>
      <c r="AT3868" s="6"/>
      <c r="AU3868" s="6"/>
      <c r="AV3868" s="6"/>
      <c r="AW3868" s="6"/>
      <c r="AX3868" s="6"/>
      <c r="AY3868" s="6"/>
    </row>
    <row r="3869" spans="1:51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  <c r="AI3869" s="6"/>
      <c r="AJ3869" s="6"/>
      <c r="AK3869" s="6"/>
      <c r="AL3869" s="6"/>
      <c r="AM3869" s="6"/>
      <c r="AN3869" s="6"/>
      <c r="AO3869" s="6"/>
      <c r="AP3869" s="6"/>
      <c r="AQ3869" s="6"/>
      <c r="AR3869" s="6"/>
      <c r="AS3869" s="6"/>
      <c r="AT3869" s="6"/>
      <c r="AU3869" s="6"/>
      <c r="AV3869" s="6"/>
      <c r="AW3869" s="6"/>
      <c r="AX3869" s="6"/>
      <c r="AY3869" s="6"/>
    </row>
    <row r="3870" spans="1:51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  <c r="AI3870" s="6"/>
      <c r="AJ3870" s="6"/>
      <c r="AK3870" s="6"/>
      <c r="AL3870" s="6"/>
      <c r="AM3870" s="6"/>
      <c r="AN3870" s="6"/>
      <c r="AO3870" s="6"/>
      <c r="AP3870" s="6"/>
      <c r="AQ3870" s="6"/>
      <c r="AR3870" s="6"/>
      <c r="AS3870" s="6"/>
      <c r="AT3870" s="6"/>
      <c r="AU3870" s="6"/>
      <c r="AV3870" s="6"/>
      <c r="AW3870" s="6"/>
      <c r="AX3870" s="6"/>
      <c r="AY3870" s="6"/>
    </row>
    <row r="3871" spans="1:51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  <c r="AI3871" s="6"/>
      <c r="AJ3871" s="6"/>
      <c r="AK3871" s="6"/>
      <c r="AL3871" s="6"/>
      <c r="AM3871" s="6"/>
      <c r="AN3871" s="6"/>
      <c r="AO3871" s="6"/>
      <c r="AP3871" s="6"/>
      <c r="AQ3871" s="6"/>
      <c r="AR3871" s="6"/>
      <c r="AS3871" s="6"/>
      <c r="AT3871" s="6"/>
      <c r="AU3871" s="6"/>
      <c r="AV3871" s="6"/>
      <c r="AW3871" s="6"/>
      <c r="AX3871" s="6"/>
      <c r="AY3871" s="6"/>
    </row>
    <row r="3872" spans="1:51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  <c r="AI3872" s="6"/>
      <c r="AJ3872" s="6"/>
      <c r="AK3872" s="6"/>
      <c r="AL3872" s="6"/>
      <c r="AM3872" s="6"/>
      <c r="AN3872" s="6"/>
      <c r="AO3872" s="6"/>
      <c r="AP3872" s="6"/>
      <c r="AQ3872" s="6"/>
      <c r="AR3872" s="6"/>
      <c r="AS3872" s="6"/>
      <c r="AT3872" s="6"/>
      <c r="AU3872" s="6"/>
      <c r="AV3872" s="6"/>
      <c r="AW3872" s="6"/>
      <c r="AX3872" s="6"/>
      <c r="AY3872" s="6"/>
    </row>
    <row r="3873" spans="1:51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  <c r="AI3873" s="6"/>
      <c r="AJ3873" s="6"/>
      <c r="AK3873" s="6"/>
      <c r="AL3873" s="6"/>
      <c r="AM3873" s="6"/>
      <c r="AN3873" s="6"/>
      <c r="AO3873" s="6"/>
      <c r="AP3873" s="6"/>
      <c r="AQ3873" s="6"/>
      <c r="AR3873" s="6"/>
      <c r="AS3873" s="6"/>
      <c r="AT3873" s="6"/>
      <c r="AU3873" s="6"/>
      <c r="AV3873" s="6"/>
      <c r="AW3873" s="6"/>
      <c r="AX3873" s="6"/>
      <c r="AY3873" s="6"/>
    </row>
    <row r="3874" spans="1:51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  <c r="AI3874" s="6"/>
      <c r="AJ3874" s="6"/>
      <c r="AK3874" s="6"/>
      <c r="AL3874" s="6"/>
      <c r="AM3874" s="6"/>
      <c r="AN3874" s="6"/>
      <c r="AO3874" s="6"/>
      <c r="AP3874" s="6"/>
      <c r="AQ3874" s="6"/>
      <c r="AR3874" s="6"/>
      <c r="AS3874" s="6"/>
      <c r="AT3874" s="6"/>
      <c r="AU3874" s="6"/>
      <c r="AV3874" s="6"/>
      <c r="AW3874" s="6"/>
      <c r="AX3874" s="6"/>
      <c r="AY3874" s="6"/>
    </row>
    <row r="3875" spans="1:51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  <c r="AI3875" s="6"/>
      <c r="AJ3875" s="6"/>
      <c r="AK3875" s="6"/>
      <c r="AL3875" s="6"/>
      <c r="AM3875" s="6"/>
      <c r="AN3875" s="6"/>
      <c r="AO3875" s="6"/>
      <c r="AP3875" s="6"/>
      <c r="AQ3875" s="6"/>
      <c r="AR3875" s="6"/>
      <c r="AS3875" s="6"/>
      <c r="AT3875" s="6"/>
      <c r="AU3875" s="6"/>
      <c r="AV3875" s="6"/>
      <c r="AW3875" s="6"/>
      <c r="AX3875" s="6"/>
      <c r="AY3875" s="6"/>
    </row>
    <row r="3876" spans="1:51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  <c r="AI3876" s="6"/>
      <c r="AJ3876" s="6"/>
      <c r="AK3876" s="6"/>
      <c r="AL3876" s="6"/>
      <c r="AM3876" s="6"/>
      <c r="AN3876" s="6"/>
      <c r="AO3876" s="6"/>
      <c r="AP3876" s="6"/>
      <c r="AQ3876" s="6"/>
      <c r="AR3876" s="6"/>
      <c r="AS3876" s="6"/>
      <c r="AT3876" s="6"/>
      <c r="AU3876" s="6"/>
      <c r="AV3876" s="6"/>
      <c r="AW3876" s="6"/>
      <c r="AX3876" s="6"/>
      <c r="AY3876" s="6"/>
    </row>
    <row r="3877" spans="1:51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  <c r="AI3877" s="6"/>
      <c r="AJ3877" s="6"/>
      <c r="AK3877" s="6"/>
      <c r="AL3877" s="6"/>
      <c r="AM3877" s="6"/>
      <c r="AN3877" s="6"/>
      <c r="AO3877" s="6"/>
      <c r="AP3877" s="6"/>
      <c r="AQ3877" s="6"/>
      <c r="AR3877" s="6"/>
      <c r="AS3877" s="6"/>
      <c r="AT3877" s="6"/>
      <c r="AU3877" s="6"/>
      <c r="AV3877" s="6"/>
      <c r="AW3877" s="6"/>
      <c r="AX3877" s="6"/>
      <c r="AY3877" s="6"/>
    </row>
    <row r="3878" spans="1:51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  <c r="AI3878" s="6"/>
      <c r="AJ3878" s="6"/>
      <c r="AK3878" s="6"/>
      <c r="AL3878" s="6"/>
      <c r="AM3878" s="6"/>
      <c r="AN3878" s="6"/>
      <c r="AO3878" s="6"/>
      <c r="AP3878" s="6"/>
      <c r="AQ3878" s="6"/>
      <c r="AR3878" s="6"/>
      <c r="AS3878" s="6"/>
      <c r="AT3878" s="6"/>
      <c r="AU3878" s="6"/>
      <c r="AV3878" s="6"/>
      <c r="AW3878" s="6"/>
      <c r="AX3878" s="6"/>
      <c r="AY3878" s="6"/>
    </row>
    <row r="3879" spans="1:51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  <c r="AI3879" s="6"/>
      <c r="AJ3879" s="6"/>
      <c r="AK3879" s="6"/>
      <c r="AL3879" s="6"/>
      <c r="AM3879" s="6"/>
      <c r="AN3879" s="6"/>
      <c r="AO3879" s="6"/>
      <c r="AP3879" s="6"/>
      <c r="AQ3879" s="6"/>
      <c r="AR3879" s="6"/>
      <c r="AS3879" s="6"/>
      <c r="AT3879" s="6"/>
      <c r="AU3879" s="6"/>
      <c r="AV3879" s="6"/>
      <c r="AW3879" s="6"/>
      <c r="AX3879" s="6"/>
      <c r="AY3879" s="6"/>
    </row>
    <row r="3880" spans="1:51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  <c r="AI3880" s="6"/>
      <c r="AJ3880" s="6"/>
      <c r="AK3880" s="6"/>
      <c r="AL3880" s="6"/>
      <c r="AM3880" s="6"/>
      <c r="AN3880" s="6"/>
      <c r="AO3880" s="6"/>
      <c r="AP3880" s="6"/>
      <c r="AQ3880" s="6"/>
      <c r="AR3880" s="6"/>
      <c r="AS3880" s="6"/>
      <c r="AT3880" s="6"/>
      <c r="AU3880" s="6"/>
      <c r="AV3880" s="6"/>
      <c r="AW3880" s="6"/>
      <c r="AX3880" s="6"/>
      <c r="AY3880" s="6"/>
    </row>
    <row r="3881" spans="1:51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  <c r="AI3881" s="6"/>
      <c r="AJ3881" s="6"/>
      <c r="AK3881" s="6"/>
      <c r="AL3881" s="6"/>
      <c r="AM3881" s="6"/>
      <c r="AN3881" s="6"/>
      <c r="AO3881" s="6"/>
      <c r="AP3881" s="6"/>
      <c r="AQ3881" s="6"/>
      <c r="AR3881" s="6"/>
      <c r="AS3881" s="6"/>
      <c r="AT3881" s="6"/>
      <c r="AU3881" s="6"/>
      <c r="AV3881" s="6"/>
      <c r="AW3881" s="6"/>
      <c r="AX3881" s="6"/>
      <c r="AY3881" s="6"/>
    </row>
    <row r="3882" spans="1:51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  <c r="AI3882" s="6"/>
      <c r="AJ3882" s="6"/>
      <c r="AK3882" s="6"/>
      <c r="AL3882" s="6"/>
      <c r="AM3882" s="6"/>
      <c r="AN3882" s="6"/>
      <c r="AO3882" s="6"/>
      <c r="AP3882" s="6"/>
      <c r="AQ3882" s="6"/>
      <c r="AR3882" s="6"/>
      <c r="AS3882" s="6"/>
      <c r="AT3882" s="6"/>
      <c r="AU3882" s="6"/>
      <c r="AV3882" s="6"/>
      <c r="AW3882" s="6"/>
      <c r="AX3882" s="6"/>
      <c r="AY3882" s="6"/>
    </row>
    <row r="3883" spans="1:51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  <c r="AI3883" s="6"/>
      <c r="AJ3883" s="6"/>
      <c r="AK3883" s="6"/>
      <c r="AL3883" s="6"/>
      <c r="AM3883" s="6"/>
      <c r="AN3883" s="6"/>
      <c r="AO3883" s="6"/>
      <c r="AP3883" s="6"/>
      <c r="AQ3883" s="6"/>
      <c r="AR3883" s="6"/>
      <c r="AS3883" s="6"/>
      <c r="AT3883" s="6"/>
      <c r="AU3883" s="6"/>
      <c r="AV3883" s="6"/>
      <c r="AW3883" s="6"/>
      <c r="AX3883" s="6"/>
      <c r="AY3883" s="6"/>
    </row>
    <row r="3884" spans="1:51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  <c r="AI3884" s="6"/>
      <c r="AJ3884" s="6"/>
      <c r="AK3884" s="6"/>
      <c r="AL3884" s="6"/>
      <c r="AM3884" s="6"/>
      <c r="AN3884" s="6"/>
      <c r="AO3884" s="6"/>
      <c r="AP3884" s="6"/>
      <c r="AQ3884" s="6"/>
      <c r="AR3884" s="6"/>
      <c r="AS3884" s="6"/>
      <c r="AT3884" s="6"/>
      <c r="AU3884" s="6"/>
      <c r="AV3884" s="6"/>
      <c r="AW3884" s="6"/>
      <c r="AX3884" s="6"/>
      <c r="AY3884" s="6"/>
    </row>
    <row r="3885" spans="1:51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  <c r="AI3885" s="6"/>
      <c r="AJ3885" s="6"/>
      <c r="AK3885" s="6"/>
      <c r="AL3885" s="6"/>
      <c r="AM3885" s="6"/>
      <c r="AN3885" s="6"/>
      <c r="AO3885" s="6"/>
      <c r="AP3885" s="6"/>
      <c r="AQ3885" s="6"/>
      <c r="AR3885" s="6"/>
      <c r="AS3885" s="6"/>
      <c r="AT3885" s="6"/>
      <c r="AU3885" s="6"/>
      <c r="AV3885" s="6"/>
      <c r="AW3885" s="6"/>
      <c r="AX3885" s="6"/>
      <c r="AY3885" s="6"/>
    </row>
    <row r="3886" spans="1:51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  <c r="AI3886" s="6"/>
      <c r="AJ3886" s="6"/>
      <c r="AK3886" s="6"/>
      <c r="AL3886" s="6"/>
      <c r="AM3886" s="6"/>
      <c r="AN3886" s="6"/>
      <c r="AO3886" s="6"/>
      <c r="AP3886" s="6"/>
      <c r="AQ3886" s="6"/>
      <c r="AR3886" s="6"/>
      <c r="AS3886" s="6"/>
      <c r="AT3886" s="6"/>
      <c r="AU3886" s="6"/>
      <c r="AV3886" s="6"/>
      <c r="AW3886" s="6"/>
      <c r="AX3886" s="6"/>
      <c r="AY3886" s="6"/>
    </row>
    <row r="3887" spans="1:51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  <c r="AI3887" s="6"/>
      <c r="AJ3887" s="6"/>
      <c r="AK3887" s="6"/>
      <c r="AL3887" s="6"/>
      <c r="AM3887" s="6"/>
      <c r="AN3887" s="6"/>
      <c r="AO3887" s="6"/>
      <c r="AP3887" s="6"/>
      <c r="AQ3887" s="6"/>
      <c r="AR3887" s="6"/>
      <c r="AS3887" s="6"/>
      <c r="AT3887" s="6"/>
      <c r="AU3887" s="6"/>
      <c r="AV3887" s="6"/>
      <c r="AW3887" s="6"/>
      <c r="AX3887" s="6"/>
      <c r="AY3887" s="6"/>
    </row>
    <row r="3888" spans="1:51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  <c r="AI3888" s="6"/>
      <c r="AJ3888" s="6"/>
      <c r="AK3888" s="6"/>
      <c r="AL3888" s="6"/>
      <c r="AM3888" s="6"/>
      <c r="AN3888" s="6"/>
      <c r="AO3888" s="6"/>
      <c r="AP3888" s="6"/>
      <c r="AQ3888" s="6"/>
      <c r="AR3888" s="6"/>
      <c r="AS3888" s="6"/>
      <c r="AT3888" s="6"/>
      <c r="AU3888" s="6"/>
      <c r="AV3888" s="6"/>
      <c r="AW3888" s="6"/>
      <c r="AX3888" s="6"/>
      <c r="AY3888" s="6"/>
    </row>
    <row r="3889" spans="1:51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  <c r="AI3889" s="6"/>
      <c r="AJ3889" s="6"/>
      <c r="AK3889" s="6"/>
      <c r="AL3889" s="6"/>
      <c r="AM3889" s="6"/>
      <c r="AN3889" s="6"/>
      <c r="AO3889" s="6"/>
      <c r="AP3889" s="6"/>
      <c r="AQ3889" s="6"/>
      <c r="AR3889" s="6"/>
      <c r="AS3889" s="6"/>
      <c r="AT3889" s="6"/>
      <c r="AU3889" s="6"/>
      <c r="AV3889" s="6"/>
      <c r="AW3889" s="6"/>
      <c r="AX3889" s="6"/>
      <c r="AY3889" s="6"/>
    </row>
    <row r="3890" spans="1:51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  <c r="AI3890" s="6"/>
      <c r="AJ3890" s="6"/>
      <c r="AK3890" s="6"/>
      <c r="AL3890" s="6"/>
      <c r="AM3890" s="6"/>
      <c r="AN3890" s="6"/>
      <c r="AO3890" s="6"/>
      <c r="AP3890" s="6"/>
      <c r="AQ3890" s="6"/>
      <c r="AR3890" s="6"/>
      <c r="AS3890" s="6"/>
      <c r="AT3890" s="6"/>
      <c r="AU3890" s="6"/>
      <c r="AV3890" s="6"/>
      <c r="AW3890" s="6"/>
      <c r="AX3890" s="6"/>
      <c r="AY3890" s="6"/>
    </row>
    <row r="3891" spans="1:51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  <c r="AI3891" s="6"/>
      <c r="AJ3891" s="6"/>
      <c r="AK3891" s="6"/>
      <c r="AL3891" s="6"/>
      <c r="AM3891" s="6"/>
      <c r="AN3891" s="6"/>
      <c r="AO3891" s="6"/>
      <c r="AP3891" s="6"/>
      <c r="AQ3891" s="6"/>
      <c r="AR3891" s="6"/>
      <c r="AS3891" s="6"/>
      <c r="AT3891" s="6"/>
      <c r="AU3891" s="6"/>
      <c r="AV3891" s="6"/>
      <c r="AW3891" s="6"/>
      <c r="AX3891" s="6"/>
      <c r="AY3891" s="6"/>
    </row>
    <row r="3892" spans="1:51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  <c r="AI3892" s="6"/>
      <c r="AJ3892" s="6"/>
      <c r="AK3892" s="6"/>
      <c r="AL3892" s="6"/>
      <c r="AM3892" s="6"/>
      <c r="AN3892" s="6"/>
      <c r="AO3892" s="6"/>
      <c r="AP3892" s="6"/>
      <c r="AQ3892" s="6"/>
      <c r="AR3892" s="6"/>
      <c r="AS3892" s="6"/>
      <c r="AT3892" s="6"/>
      <c r="AU3892" s="6"/>
      <c r="AV3892" s="6"/>
      <c r="AW3892" s="6"/>
      <c r="AX3892" s="6"/>
      <c r="AY3892" s="6"/>
    </row>
    <row r="3893" spans="1:51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  <c r="AI3893" s="6"/>
      <c r="AJ3893" s="6"/>
      <c r="AK3893" s="6"/>
      <c r="AL3893" s="6"/>
      <c r="AM3893" s="6"/>
      <c r="AN3893" s="6"/>
      <c r="AO3893" s="6"/>
      <c r="AP3893" s="6"/>
      <c r="AQ3893" s="6"/>
      <c r="AR3893" s="6"/>
      <c r="AS3893" s="6"/>
      <c r="AT3893" s="6"/>
      <c r="AU3893" s="6"/>
      <c r="AV3893" s="6"/>
      <c r="AW3893" s="6"/>
      <c r="AX3893" s="6"/>
      <c r="AY3893" s="6"/>
    </row>
    <row r="3894" spans="1:51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  <c r="AI3894" s="6"/>
      <c r="AJ3894" s="6"/>
      <c r="AK3894" s="6"/>
      <c r="AL3894" s="6"/>
      <c r="AM3894" s="6"/>
      <c r="AN3894" s="6"/>
      <c r="AO3894" s="6"/>
      <c r="AP3894" s="6"/>
      <c r="AQ3894" s="6"/>
      <c r="AR3894" s="6"/>
      <c r="AS3894" s="6"/>
      <c r="AT3894" s="6"/>
      <c r="AU3894" s="6"/>
      <c r="AV3894" s="6"/>
      <c r="AW3894" s="6"/>
      <c r="AX3894" s="6"/>
      <c r="AY3894" s="6"/>
    </row>
    <row r="3895" spans="1:51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  <c r="AI3895" s="6"/>
      <c r="AJ3895" s="6"/>
      <c r="AK3895" s="6"/>
      <c r="AL3895" s="6"/>
      <c r="AM3895" s="6"/>
      <c r="AN3895" s="6"/>
      <c r="AO3895" s="6"/>
      <c r="AP3895" s="6"/>
      <c r="AQ3895" s="6"/>
      <c r="AR3895" s="6"/>
      <c r="AS3895" s="6"/>
      <c r="AT3895" s="6"/>
      <c r="AU3895" s="6"/>
      <c r="AV3895" s="6"/>
      <c r="AW3895" s="6"/>
      <c r="AX3895" s="6"/>
      <c r="AY3895" s="6"/>
    </row>
    <row r="3896" spans="1:51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  <c r="AI3896" s="6"/>
      <c r="AJ3896" s="6"/>
      <c r="AK3896" s="6"/>
      <c r="AL3896" s="6"/>
      <c r="AM3896" s="6"/>
      <c r="AN3896" s="6"/>
      <c r="AO3896" s="6"/>
      <c r="AP3896" s="6"/>
      <c r="AQ3896" s="6"/>
      <c r="AR3896" s="6"/>
      <c r="AS3896" s="6"/>
      <c r="AT3896" s="6"/>
      <c r="AU3896" s="6"/>
      <c r="AV3896" s="6"/>
      <c r="AW3896" s="6"/>
      <c r="AX3896" s="6"/>
      <c r="AY3896" s="6"/>
    </row>
    <row r="3897" spans="1:51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  <c r="AI3897" s="6"/>
      <c r="AJ3897" s="6"/>
      <c r="AK3897" s="6"/>
      <c r="AL3897" s="6"/>
      <c r="AM3897" s="6"/>
      <c r="AN3897" s="6"/>
      <c r="AO3897" s="6"/>
      <c r="AP3897" s="6"/>
      <c r="AQ3897" s="6"/>
      <c r="AR3897" s="6"/>
      <c r="AS3897" s="6"/>
      <c r="AT3897" s="6"/>
      <c r="AU3897" s="6"/>
      <c r="AV3897" s="6"/>
      <c r="AW3897" s="6"/>
      <c r="AX3897" s="6"/>
      <c r="AY3897" s="6"/>
    </row>
    <row r="3898" spans="1:51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  <c r="AI3898" s="6"/>
      <c r="AJ3898" s="6"/>
      <c r="AK3898" s="6"/>
      <c r="AL3898" s="6"/>
      <c r="AM3898" s="6"/>
      <c r="AN3898" s="6"/>
      <c r="AO3898" s="6"/>
      <c r="AP3898" s="6"/>
      <c r="AQ3898" s="6"/>
      <c r="AR3898" s="6"/>
      <c r="AS3898" s="6"/>
      <c r="AT3898" s="6"/>
      <c r="AU3898" s="6"/>
      <c r="AV3898" s="6"/>
      <c r="AW3898" s="6"/>
      <c r="AX3898" s="6"/>
      <c r="AY3898" s="6"/>
    </row>
    <row r="3899" spans="1:51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  <c r="AI3899" s="6"/>
      <c r="AJ3899" s="6"/>
      <c r="AK3899" s="6"/>
      <c r="AL3899" s="6"/>
      <c r="AM3899" s="6"/>
      <c r="AN3899" s="6"/>
      <c r="AO3899" s="6"/>
      <c r="AP3899" s="6"/>
      <c r="AQ3899" s="6"/>
      <c r="AR3899" s="6"/>
      <c r="AS3899" s="6"/>
      <c r="AT3899" s="6"/>
      <c r="AU3899" s="6"/>
      <c r="AV3899" s="6"/>
      <c r="AW3899" s="6"/>
      <c r="AX3899" s="6"/>
      <c r="AY3899" s="6"/>
    </row>
    <row r="3900" spans="1:51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  <c r="AI3900" s="6"/>
      <c r="AJ3900" s="6"/>
      <c r="AK3900" s="6"/>
      <c r="AL3900" s="6"/>
      <c r="AM3900" s="6"/>
      <c r="AN3900" s="6"/>
      <c r="AO3900" s="6"/>
      <c r="AP3900" s="6"/>
      <c r="AQ3900" s="6"/>
      <c r="AR3900" s="6"/>
      <c r="AS3900" s="6"/>
      <c r="AT3900" s="6"/>
      <c r="AU3900" s="6"/>
      <c r="AV3900" s="6"/>
      <c r="AW3900" s="6"/>
      <c r="AX3900" s="6"/>
      <c r="AY3900" s="6"/>
    </row>
    <row r="3901" spans="1:51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  <c r="AI3901" s="6"/>
      <c r="AJ3901" s="6"/>
      <c r="AK3901" s="6"/>
      <c r="AL3901" s="6"/>
      <c r="AM3901" s="6"/>
      <c r="AN3901" s="6"/>
      <c r="AO3901" s="6"/>
      <c r="AP3901" s="6"/>
      <c r="AQ3901" s="6"/>
      <c r="AR3901" s="6"/>
      <c r="AS3901" s="6"/>
      <c r="AT3901" s="6"/>
      <c r="AU3901" s="6"/>
      <c r="AV3901" s="6"/>
      <c r="AW3901" s="6"/>
      <c r="AX3901" s="6"/>
      <c r="AY3901" s="6"/>
    </row>
    <row r="3902" spans="1:51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  <c r="AI3902" s="6"/>
      <c r="AJ3902" s="6"/>
      <c r="AK3902" s="6"/>
      <c r="AL3902" s="6"/>
      <c r="AM3902" s="6"/>
      <c r="AN3902" s="6"/>
      <c r="AO3902" s="6"/>
      <c r="AP3902" s="6"/>
      <c r="AQ3902" s="6"/>
      <c r="AR3902" s="6"/>
      <c r="AS3902" s="6"/>
      <c r="AT3902" s="6"/>
      <c r="AU3902" s="6"/>
      <c r="AV3902" s="6"/>
      <c r="AW3902" s="6"/>
      <c r="AX3902" s="6"/>
      <c r="AY3902" s="6"/>
    </row>
    <row r="3903" spans="1:51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  <c r="AI3903" s="6"/>
      <c r="AJ3903" s="6"/>
      <c r="AK3903" s="6"/>
      <c r="AL3903" s="6"/>
      <c r="AM3903" s="6"/>
      <c r="AN3903" s="6"/>
      <c r="AO3903" s="6"/>
      <c r="AP3903" s="6"/>
      <c r="AQ3903" s="6"/>
      <c r="AR3903" s="6"/>
      <c r="AS3903" s="6"/>
      <c r="AT3903" s="6"/>
      <c r="AU3903" s="6"/>
      <c r="AV3903" s="6"/>
      <c r="AW3903" s="6"/>
      <c r="AX3903" s="6"/>
      <c r="AY3903" s="6"/>
    </row>
    <row r="3904" spans="1:51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  <c r="AI3904" s="6"/>
      <c r="AJ3904" s="6"/>
      <c r="AK3904" s="6"/>
      <c r="AL3904" s="6"/>
      <c r="AM3904" s="6"/>
      <c r="AN3904" s="6"/>
      <c r="AO3904" s="6"/>
      <c r="AP3904" s="6"/>
      <c r="AQ3904" s="6"/>
      <c r="AR3904" s="6"/>
      <c r="AS3904" s="6"/>
      <c r="AT3904" s="6"/>
      <c r="AU3904" s="6"/>
      <c r="AV3904" s="6"/>
      <c r="AW3904" s="6"/>
      <c r="AX3904" s="6"/>
      <c r="AY3904" s="6"/>
    </row>
    <row r="3905" spans="1:51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  <c r="AI3905" s="6"/>
      <c r="AJ3905" s="6"/>
      <c r="AK3905" s="6"/>
      <c r="AL3905" s="6"/>
      <c r="AM3905" s="6"/>
      <c r="AN3905" s="6"/>
      <c r="AO3905" s="6"/>
      <c r="AP3905" s="6"/>
      <c r="AQ3905" s="6"/>
      <c r="AR3905" s="6"/>
      <c r="AS3905" s="6"/>
      <c r="AT3905" s="6"/>
      <c r="AU3905" s="6"/>
      <c r="AV3905" s="6"/>
      <c r="AW3905" s="6"/>
      <c r="AX3905" s="6"/>
      <c r="AY3905" s="6"/>
    </row>
    <row r="3906" spans="1:51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  <c r="AI3906" s="6"/>
      <c r="AJ3906" s="6"/>
      <c r="AK3906" s="6"/>
      <c r="AL3906" s="6"/>
      <c r="AM3906" s="6"/>
      <c r="AN3906" s="6"/>
      <c r="AO3906" s="6"/>
      <c r="AP3906" s="6"/>
      <c r="AQ3906" s="6"/>
      <c r="AR3906" s="6"/>
      <c r="AS3906" s="6"/>
      <c r="AT3906" s="6"/>
      <c r="AU3906" s="6"/>
      <c r="AV3906" s="6"/>
      <c r="AW3906" s="6"/>
      <c r="AX3906" s="6"/>
      <c r="AY3906" s="6"/>
    </row>
    <row r="3907" spans="1:51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  <c r="AI3907" s="6"/>
      <c r="AJ3907" s="6"/>
      <c r="AK3907" s="6"/>
      <c r="AL3907" s="6"/>
      <c r="AM3907" s="6"/>
      <c r="AN3907" s="6"/>
      <c r="AO3907" s="6"/>
      <c r="AP3907" s="6"/>
      <c r="AQ3907" s="6"/>
      <c r="AR3907" s="6"/>
      <c r="AS3907" s="6"/>
      <c r="AT3907" s="6"/>
      <c r="AU3907" s="6"/>
      <c r="AV3907" s="6"/>
      <c r="AW3907" s="6"/>
      <c r="AX3907" s="6"/>
      <c r="AY3907" s="6"/>
    </row>
    <row r="3908" spans="1:51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  <c r="AI3908" s="6"/>
      <c r="AJ3908" s="6"/>
      <c r="AK3908" s="6"/>
      <c r="AL3908" s="6"/>
      <c r="AM3908" s="6"/>
      <c r="AN3908" s="6"/>
      <c r="AO3908" s="6"/>
      <c r="AP3908" s="6"/>
      <c r="AQ3908" s="6"/>
      <c r="AR3908" s="6"/>
      <c r="AS3908" s="6"/>
      <c r="AT3908" s="6"/>
      <c r="AU3908" s="6"/>
      <c r="AV3908" s="6"/>
      <c r="AW3908" s="6"/>
      <c r="AX3908" s="6"/>
      <c r="AY3908" s="6"/>
    </row>
    <row r="3909" spans="1:51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  <c r="AI3909" s="6"/>
      <c r="AJ3909" s="6"/>
      <c r="AK3909" s="6"/>
      <c r="AL3909" s="6"/>
      <c r="AM3909" s="6"/>
      <c r="AN3909" s="6"/>
      <c r="AO3909" s="6"/>
      <c r="AP3909" s="6"/>
      <c r="AQ3909" s="6"/>
      <c r="AR3909" s="6"/>
      <c r="AS3909" s="6"/>
      <c r="AT3909" s="6"/>
      <c r="AU3909" s="6"/>
      <c r="AV3909" s="6"/>
      <c r="AW3909" s="6"/>
      <c r="AX3909" s="6"/>
      <c r="AY3909" s="6"/>
    </row>
    <row r="3910" spans="1:51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  <c r="AI3910" s="6"/>
      <c r="AJ3910" s="6"/>
      <c r="AK3910" s="6"/>
      <c r="AL3910" s="6"/>
      <c r="AM3910" s="6"/>
      <c r="AN3910" s="6"/>
      <c r="AO3910" s="6"/>
      <c r="AP3910" s="6"/>
      <c r="AQ3910" s="6"/>
      <c r="AR3910" s="6"/>
      <c r="AS3910" s="6"/>
      <c r="AT3910" s="6"/>
      <c r="AU3910" s="6"/>
      <c r="AV3910" s="6"/>
      <c r="AW3910" s="6"/>
      <c r="AX3910" s="6"/>
      <c r="AY3910" s="6"/>
    </row>
    <row r="3911" spans="1:51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  <c r="AI3911" s="6"/>
      <c r="AJ3911" s="6"/>
      <c r="AK3911" s="6"/>
      <c r="AL3911" s="6"/>
      <c r="AM3911" s="6"/>
      <c r="AN3911" s="6"/>
      <c r="AO3911" s="6"/>
      <c r="AP3911" s="6"/>
      <c r="AQ3911" s="6"/>
      <c r="AR3911" s="6"/>
      <c r="AS3911" s="6"/>
      <c r="AT3911" s="6"/>
      <c r="AU3911" s="6"/>
      <c r="AV3911" s="6"/>
      <c r="AW3911" s="6"/>
      <c r="AX3911" s="6"/>
      <c r="AY3911" s="6"/>
    </row>
    <row r="3912" spans="1:51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  <c r="AI3912" s="6"/>
      <c r="AJ3912" s="6"/>
      <c r="AK3912" s="6"/>
      <c r="AL3912" s="6"/>
      <c r="AM3912" s="6"/>
      <c r="AN3912" s="6"/>
      <c r="AO3912" s="6"/>
      <c r="AP3912" s="6"/>
      <c r="AQ3912" s="6"/>
      <c r="AR3912" s="6"/>
      <c r="AS3912" s="6"/>
      <c r="AT3912" s="6"/>
      <c r="AU3912" s="6"/>
      <c r="AV3912" s="6"/>
      <c r="AW3912" s="6"/>
      <c r="AX3912" s="6"/>
      <c r="AY3912" s="6"/>
    </row>
    <row r="3913" spans="1:51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  <c r="AI3913" s="6"/>
      <c r="AJ3913" s="6"/>
      <c r="AK3913" s="6"/>
      <c r="AL3913" s="6"/>
      <c r="AM3913" s="6"/>
      <c r="AN3913" s="6"/>
      <c r="AO3913" s="6"/>
      <c r="AP3913" s="6"/>
      <c r="AQ3913" s="6"/>
      <c r="AR3913" s="6"/>
      <c r="AS3913" s="6"/>
      <c r="AT3913" s="6"/>
      <c r="AU3913" s="6"/>
      <c r="AV3913" s="6"/>
      <c r="AW3913" s="6"/>
      <c r="AX3913" s="6"/>
      <c r="AY3913" s="6"/>
    </row>
    <row r="3914" spans="1:51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  <c r="AI3914" s="6"/>
      <c r="AJ3914" s="6"/>
      <c r="AK3914" s="6"/>
      <c r="AL3914" s="6"/>
      <c r="AM3914" s="6"/>
      <c r="AN3914" s="6"/>
      <c r="AO3914" s="6"/>
      <c r="AP3914" s="6"/>
      <c r="AQ3914" s="6"/>
      <c r="AR3914" s="6"/>
      <c r="AS3914" s="6"/>
      <c r="AT3914" s="6"/>
      <c r="AU3914" s="6"/>
      <c r="AV3914" s="6"/>
      <c r="AW3914" s="6"/>
      <c r="AX3914" s="6"/>
      <c r="AY3914" s="6"/>
    </row>
    <row r="3915" spans="1:51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  <c r="AI3915" s="6"/>
      <c r="AJ3915" s="6"/>
      <c r="AK3915" s="6"/>
      <c r="AL3915" s="6"/>
      <c r="AM3915" s="6"/>
      <c r="AN3915" s="6"/>
      <c r="AO3915" s="6"/>
      <c r="AP3915" s="6"/>
      <c r="AQ3915" s="6"/>
      <c r="AR3915" s="6"/>
      <c r="AS3915" s="6"/>
      <c r="AT3915" s="6"/>
      <c r="AU3915" s="6"/>
      <c r="AV3915" s="6"/>
      <c r="AW3915" s="6"/>
      <c r="AX3915" s="6"/>
      <c r="AY3915" s="6"/>
    </row>
    <row r="3916" spans="1:51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  <c r="AI3916" s="6"/>
      <c r="AJ3916" s="6"/>
      <c r="AK3916" s="6"/>
      <c r="AL3916" s="6"/>
      <c r="AM3916" s="6"/>
      <c r="AN3916" s="6"/>
      <c r="AO3916" s="6"/>
      <c r="AP3916" s="6"/>
      <c r="AQ3916" s="6"/>
      <c r="AR3916" s="6"/>
      <c r="AS3916" s="6"/>
      <c r="AT3916" s="6"/>
      <c r="AU3916" s="6"/>
      <c r="AV3916" s="6"/>
      <c r="AW3916" s="6"/>
      <c r="AX3916" s="6"/>
      <c r="AY3916" s="6"/>
    </row>
    <row r="3917" spans="1:51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  <c r="AI3917" s="6"/>
      <c r="AJ3917" s="6"/>
      <c r="AK3917" s="6"/>
      <c r="AL3917" s="6"/>
      <c r="AM3917" s="6"/>
      <c r="AN3917" s="6"/>
      <c r="AO3917" s="6"/>
      <c r="AP3917" s="6"/>
      <c r="AQ3917" s="6"/>
      <c r="AR3917" s="6"/>
      <c r="AS3917" s="6"/>
      <c r="AT3917" s="6"/>
      <c r="AU3917" s="6"/>
      <c r="AV3917" s="6"/>
      <c r="AW3917" s="6"/>
      <c r="AX3917" s="6"/>
      <c r="AY3917" s="6"/>
    </row>
    <row r="3918" spans="1:51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  <c r="AI3918" s="6"/>
      <c r="AJ3918" s="6"/>
      <c r="AK3918" s="6"/>
      <c r="AL3918" s="6"/>
      <c r="AM3918" s="6"/>
      <c r="AN3918" s="6"/>
      <c r="AO3918" s="6"/>
      <c r="AP3918" s="6"/>
      <c r="AQ3918" s="6"/>
      <c r="AR3918" s="6"/>
      <c r="AS3918" s="6"/>
      <c r="AT3918" s="6"/>
      <c r="AU3918" s="6"/>
      <c r="AV3918" s="6"/>
      <c r="AW3918" s="6"/>
      <c r="AX3918" s="6"/>
      <c r="AY3918" s="6"/>
    </row>
    <row r="3919" spans="1:51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  <c r="AI3919" s="6"/>
      <c r="AJ3919" s="6"/>
      <c r="AK3919" s="6"/>
      <c r="AL3919" s="6"/>
      <c r="AM3919" s="6"/>
      <c r="AN3919" s="6"/>
      <c r="AO3919" s="6"/>
      <c r="AP3919" s="6"/>
      <c r="AQ3919" s="6"/>
      <c r="AR3919" s="6"/>
      <c r="AS3919" s="6"/>
      <c r="AT3919" s="6"/>
      <c r="AU3919" s="6"/>
      <c r="AV3919" s="6"/>
      <c r="AW3919" s="6"/>
      <c r="AX3919" s="6"/>
      <c r="AY3919" s="6"/>
    </row>
    <row r="3920" spans="1:51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  <c r="AI3920" s="6"/>
      <c r="AJ3920" s="6"/>
      <c r="AK3920" s="6"/>
      <c r="AL3920" s="6"/>
      <c r="AM3920" s="6"/>
      <c r="AN3920" s="6"/>
      <c r="AO3920" s="6"/>
      <c r="AP3920" s="6"/>
      <c r="AQ3920" s="6"/>
      <c r="AR3920" s="6"/>
      <c r="AS3920" s="6"/>
      <c r="AT3920" s="6"/>
      <c r="AU3920" s="6"/>
      <c r="AV3920" s="6"/>
      <c r="AW3920" s="6"/>
      <c r="AX3920" s="6"/>
      <c r="AY3920" s="6"/>
    </row>
    <row r="3921" spans="1:51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  <c r="AI3921" s="6"/>
      <c r="AJ3921" s="6"/>
      <c r="AK3921" s="6"/>
      <c r="AL3921" s="6"/>
      <c r="AM3921" s="6"/>
      <c r="AN3921" s="6"/>
      <c r="AO3921" s="6"/>
      <c r="AP3921" s="6"/>
      <c r="AQ3921" s="6"/>
      <c r="AR3921" s="6"/>
      <c r="AS3921" s="6"/>
      <c r="AT3921" s="6"/>
      <c r="AU3921" s="6"/>
      <c r="AV3921" s="6"/>
      <c r="AW3921" s="6"/>
      <c r="AX3921" s="6"/>
      <c r="AY3921" s="6"/>
    </row>
    <row r="3922" spans="1:51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  <c r="AI3922" s="6"/>
      <c r="AJ3922" s="6"/>
      <c r="AK3922" s="6"/>
      <c r="AL3922" s="6"/>
      <c r="AM3922" s="6"/>
      <c r="AN3922" s="6"/>
      <c r="AO3922" s="6"/>
      <c r="AP3922" s="6"/>
      <c r="AQ3922" s="6"/>
      <c r="AR3922" s="6"/>
      <c r="AS3922" s="6"/>
      <c r="AT3922" s="6"/>
      <c r="AU3922" s="6"/>
      <c r="AV3922" s="6"/>
      <c r="AW3922" s="6"/>
      <c r="AX3922" s="6"/>
      <c r="AY3922" s="6"/>
    </row>
    <row r="3923" spans="1:51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  <c r="AI3923" s="6"/>
      <c r="AJ3923" s="6"/>
      <c r="AK3923" s="6"/>
      <c r="AL3923" s="6"/>
      <c r="AM3923" s="6"/>
      <c r="AN3923" s="6"/>
      <c r="AO3923" s="6"/>
      <c r="AP3923" s="6"/>
      <c r="AQ3923" s="6"/>
      <c r="AR3923" s="6"/>
      <c r="AS3923" s="6"/>
      <c r="AT3923" s="6"/>
      <c r="AU3923" s="6"/>
      <c r="AV3923" s="6"/>
      <c r="AW3923" s="6"/>
      <c r="AX3923" s="6"/>
      <c r="AY3923" s="6"/>
    </row>
    <row r="3924" spans="1:51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  <c r="AI3924" s="6"/>
      <c r="AJ3924" s="6"/>
      <c r="AK3924" s="6"/>
      <c r="AL3924" s="6"/>
      <c r="AM3924" s="6"/>
      <c r="AN3924" s="6"/>
      <c r="AO3924" s="6"/>
      <c r="AP3924" s="6"/>
      <c r="AQ3924" s="6"/>
      <c r="AR3924" s="6"/>
      <c r="AS3924" s="6"/>
      <c r="AT3924" s="6"/>
      <c r="AU3924" s="6"/>
      <c r="AV3924" s="6"/>
      <c r="AW3924" s="6"/>
      <c r="AX3924" s="6"/>
      <c r="AY3924" s="6"/>
    </row>
    <row r="3925" spans="1:51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  <c r="AI3925" s="6"/>
      <c r="AJ3925" s="6"/>
      <c r="AK3925" s="6"/>
      <c r="AL3925" s="6"/>
      <c r="AM3925" s="6"/>
      <c r="AN3925" s="6"/>
      <c r="AO3925" s="6"/>
      <c r="AP3925" s="6"/>
      <c r="AQ3925" s="6"/>
      <c r="AR3925" s="6"/>
      <c r="AS3925" s="6"/>
      <c r="AT3925" s="6"/>
      <c r="AU3925" s="6"/>
      <c r="AV3925" s="6"/>
      <c r="AW3925" s="6"/>
      <c r="AX3925" s="6"/>
      <c r="AY3925" s="6"/>
    </row>
    <row r="3926" spans="1:51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  <c r="AI3926" s="6"/>
      <c r="AJ3926" s="6"/>
      <c r="AK3926" s="6"/>
      <c r="AL3926" s="6"/>
      <c r="AM3926" s="6"/>
      <c r="AN3926" s="6"/>
      <c r="AO3926" s="6"/>
      <c r="AP3926" s="6"/>
      <c r="AQ3926" s="6"/>
      <c r="AR3926" s="6"/>
      <c r="AS3926" s="6"/>
      <c r="AT3926" s="6"/>
      <c r="AU3926" s="6"/>
      <c r="AV3926" s="6"/>
      <c r="AW3926" s="6"/>
      <c r="AX3926" s="6"/>
      <c r="AY3926" s="6"/>
    </row>
    <row r="3927" spans="1:51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  <c r="AI3927" s="6"/>
      <c r="AJ3927" s="6"/>
      <c r="AK3927" s="6"/>
      <c r="AL3927" s="6"/>
      <c r="AM3927" s="6"/>
      <c r="AN3927" s="6"/>
      <c r="AO3927" s="6"/>
      <c r="AP3927" s="6"/>
      <c r="AQ3927" s="6"/>
      <c r="AR3927" s="6"/>
      <c r="AS3927" s="6"/>
      <c r="AT3927" s="6"/>
      <c r="AU3927" s="6"/>
      <c r="AV3927" s="6"/>
      <c r="AW3927" s="6"/>
      <c r="AX3927" s="6"/>
      <c r="AY3927" s="6"/>
    </row>
    <row r="3928" spans="1:51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  <c r="AI3928" s="6"/>
      <c r="AJ3928" s="6"/>
      <c r="AK3928" s="6"/>
      <c r="AL3928" s="6"/>
      <c r="AM3928" s="6"/>
      <c r="AN3928" s="6"/>
      <c r="AO3928" s="6"/>
      <c r="AP3928" s="6"/>
      <c r="AQ3928" s="6"/>
      <c r="AR3928" s="6"/>
      <c r="AS3928" s="6"/>
      <c r="AT3928" s="6"/>
      <c r="AU3928" s="6"/>
      <c r="AV3928" s="6"/>
      <c r="AW3928" s="6"/>
      <c r="AX3928" s="6"/>
      <c r="AY3928" s="6"/>
    </row>
    <row r="3929" spans="1:51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  <c r="AI3929" s="6"/>
      <c r="AJ3929" s="6"/>
      <c r="AK3929" s="6"/>
      <c r="AL3929" s="6"/>
      <c r="AM3929" s="6"/>
      <c r="AN3929" s="6"/>
      <c r="AO3929" s="6"/>
      <c r="AP3929" s="6"/>
      <c r="AQ3929" s="6"/>
      <c r="AR3929" s="6"/>
      <c r="AS3929" s="6"/>
      <c r="AT3929" s="6"/>
      <c r="AU3929" s="6"/>
      <c r="AV3929" s="6"/>
      <c r="AW3929" s="6"/>
      <c r="AX3929" s="6"/>
      <c r="AY3929" s="6"/>
    </row>
    <row r="3930" spans="1:51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  <c r="AI3930" s="6"/>
      <c r="AJ3930" s="6"/>
      <c r="AK3930" s="6"/>
      <c r="AL3930" s="6"/>
      <c r="AM3930" s="6"/>
      <c r="AN3930" s="6"/>
      <c r="AO3930" s="6"/>
      <c r="AP3930" s="6"/>
      <c r="AQ3930" s="6"/>
      <c r="AR3930" s="6"/>
      <c r="AS3930" s="6"/>
      <c r="AT3930" s="6"/>
      <c r="AU3930" s="6"/>
      <c r="AV3930" s="6"/>
      <c r="AW3930" s="6"/>
      <c r="AX3930" s="6"/>
      <c r="AY3930" s="6"/>
    </row>
    <row r="3931" spans="1:51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  <c r="AI3931" s="6"/>
      <c r="AJ3931" s="6"/>
      <c r="AK3931" s="6"/>
      <c r="AL3931" s="6"/>
      <c r="AM3931" s="6"/>
      <c r="AN3931" s="6"/>
      <c r="AO3931" s="6"/>
      <c r="AP3931" s="6"/>
      <c r="AQ3931" s="6"/>
      <c r="AR3931" s="6"/>
      <c r="AS3931" s="6"/>
      <c r="AT3931" s="6"/>
      <c r="AU3931" s="6"/>
      <c r="AV3931" s="6"/>
      <c r="AW3931" s="6"/>
      <c r="AX3931" s="6"/>
      <c r="AY3931" s="6"/>
    </row>
    <row r="3932" spans="1:51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  <c r="AI3932" s="6"/>
      <c r="AJ3932" s="6"/>
      <c r="AK3932" s="6"/>
      <c r="AL3932" s="6"/>
      <c r="AM3932" s="6"/>
      <c r="AN3932" s="6"/>
      <c r="AO3932" s="6"/>
      <c r="AP3932" s="6"/>
      <c r="AQ3932" s="6"/>
      <c r="AR3932" s="6"/>
      <c r="AS3932" s="6"/>
      <c r="AT3932" s="6"/>
      <c r="AU3932" s="6"/>
      <c r="AV3932" s="6"/>
      <c r="AW3932" s="6"/>
      <c r="AX3932" s="6"/>
      <c r="AY3932" s="6"/>
    </row>
    <row r="3933" spans="1:51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  <c r="AI3933" s="6"/>
      <c r="AJ3933" s="6"/>
      <c r="AK3933" s="6"/>
      <c r="AL3933" s="6"/>
      <c r="AM3933" s="6"/>
      <c r="AN3933" s="6"/>
      <c r="AO3933" s="6"/>
      <c r="AP3933" s="6"/>
      <c r="AQ3933" s="6"/>
      <c r="AR3933" s="6"/>
      <c r="AS3933" s="6"/>
      <c r="AT3933" s="6"/>
      <c r="AU3933" s="6"/>
      <c r="AV3933" s="6"/>
      <c r="AW3933" s="6"/>
      <c r="AX3933" s="6"/>
      <c r="AY3933" s="6"/>
    </row>
    <row r="3934" spans="1:51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  <c r="AI3934" s="6"/>
      <c r="AJ3934" s="6"/>
      <c r="AK3934" s="6"/>
      <c r="AL3934" s="6"/>
      <c r="AM3934" s="6"/>
      <c r="AN3934" s="6"/>
      <c r="AO3934" s="6"/>
      <c r="AP3934" s="6"/>
      <c r="AQ3934" s="6"/>
      <c r="AR3934" s="6"/>
      <c r="AS3934" s="6"/>
      <c r="AT3934" s="6"/>
      <c r="AU3934" s="6"/>
      <c r="AV3934" s="6"/>
      <c r="AW3934" s="6"/>
      <c r="AX3934" s="6"/>
      <c r="AY3934" s="6"/>
    </row>
    <row r="3935" spans="1:51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  <c r="AI3935" s="6"/>
      <c r="AJ3935" s="6"/>
      <c r="AK3935" s="6"/>
      <c r="AL3935" s="6"/>
      <c r="AM3935" s="6"/>
      <c r="AN3935" s="6"/>
      <c r="AO3935" s="6"/>
      <c r="AP3935" s="6"/>
      <c r="AQ3935" s="6"/>
      <c r="AR3935" s="6"/>
      <c r="AS3935" s="6"/>
      <c r="AT3935" s="6"/>
      <c r="AU3935" s="6"/>
      <c r="AV3935" s="6"/>
      <c r="AW3935" s="6"/>
      <c r="AX3935" s="6"/>
      <c r="AY3935" s="6"/>
    </row>
    <row r="3936" spans="1:51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  <c r="AI3936" s="6"/>
      <c r="AJ3936" s="6"/>
      <c r="AK3936" s="6"/>
      <c r="AL3936" s="6"/>
      <c r="AM3936" s="6"/>
      <c r="AN3936" s="6"/>
      <c r="AO3936" s="6"/>
      <c r="AP3936" s="6"/>
      <c r="AQ3936" s="6"/>
      <c r="AR3936" s="6"/>
      <c r="AS3936" s="6"/>
      <c r="AT3936" s="6"/>
      <c r="AU3936" s="6"/>
      <c r="AV3936" s="6"/>
      <c r="AW3936" s="6"/>
      <c r="AX3936" s="6"/>
      <c r="AY3936" s="6"/>
    </row>
    <row r="3937" spans="1:51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  <c r="AI3937" s="6"/>
      <c r="AJ3937" s="6"/>
      <c r="AK3937" s="6"/>
      <c r="AL3937" s="6"/>
      <c r="AM3937" s="6"/>
      <c r="AN3937" s="6"/>
      <c r="AO3937" s="6"/>
      <c r="AP3937" s="6"/>
      <c r="AQ3937" s="6"/>
      <c r="AR3937" s="6"/>
      <c r="AS3937" s="6"/>
      <c r="AT3937" s="6"/>
      <c r="AU3937" s="6"/>
      <c r="AV3937" s="6"/>
      <c r="AW3937" s="6"/>
      <c r="AX3937" s="6"/>
      <c r="AY3937" s="6"/>
    </row>
    <row r="3938" spans="1:51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  <c r="AI3938" s="6"/>
      <c r="AJ3938" s="6"/>
      <c r="AK3938" s="6"/>
      <c r="AL3938" s="6"/>
      <c r="AM3938" s="6"/>
      <c r="AN3938" s="6"/>
      <c r="AO3938" s="6"/>
      <c r="AP3938" s="6"/>
      <c r="AQ3938" s="6"/>
      <c r="AR3938" s="6"/>
      <c r="AS3938" s="6"/>
      <c r="AT3938" s="6"/>
      <c r="AU3938" s="6"/>
      <c r="AV3938" s="6"/>
      <c r="AW3938" s="6"/>
      <c r="AX3938" s="6"/>
      <c r="AY3938" s="6"/>
    </row>
    <row r="3939" spans="1:51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  <c r="AI3939" s="6"/>
      <c r="AJ3939" s="6"/>
      <c r="AK3939" s="6"/>
      <c r="AL3939" s="6"/>
      <c r="AM3939" s="6"/>
      <c r="AN3939" s="6"/>
      <c r="AO3939" s="6"/>
      <c r="AP3939" s="6"/>
      <c r="AQ3939" s="6"/>
      <c r="AR3939" s="6"/>
      <c r="AS3939" s="6"/>
      <c r="AT3939" s="6"/>
      <c r="AU3939" s="6"/>
      <c r="AV3939" s="6"/>
      <c r="AW3939" s="6"/>
      <c r="AX3939" s="6"/>
      <c r="AY3939" s="6"/>
    </row>
    <row r="3940" spans="1:51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  <c r="AI3940" s="6"/>
      <c r="AJ3940" s="6"/>
      <c r="AK3940" s="6"/>
      <c r="AL3940" s="6"/>
      <c r="AM3940" s="6"/>
      <c r="AN3940" s="6"/>
      <c r="AO3940" s="6"/>
      <c r="AP3940" s="6"/>
      <c r="AQ3940" s="6"/>
      <c r="AR3940" s="6"/>
      <c r="AS3940" s="6"/>
      <c r="AT3940" s="6"/>
      <c r="AU3940" s="6"/>
      <c r="AV3940" s="6"/>
      <c r="AW3940" s="6"/>
      <c r="AX3940" s="6"/>
      <c r="AY3940" s="6"/>
    </row>
    <row r="3941" spans="1:51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  <c r="AI3941" s="6"/>
      <c r="AJ3941" s="6"/>
      <c r="AK3941" s="6"/>
      <c r="AL3941" s="6"/>
      <c r="AM3941" s="6"/>
      <c r="AN3941" s="6"/>
      <c r="AO3941" s="6"/>
      <c r="AP3941" s="6"/>
      <c r="AQ3941" s="6"/>
      <c r="AR3941" s="6"/>
      <c r="AS3941" s="6"/>
      <c r="AT3941" s="6"/>
      <c r="AU3941" s="6"/>
      <c r="AV3941" s="6"/>
      <c r="AW3941" s="6"/>
      <c r="AX3941" s="6"/>
      <c r="AY3941" s="6"/>
    </row>
    <row r="3942" spans="1:51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  <c r="AI3942" s="6"/>
      <c r="AJ3942" s="6"/>
      <c r="AK3942" s="6"/>
      <c r="AL3942" s="6"/>
      <c r="AM3942" s="6"/>
      <c r="AN3942" s="6"/>
      <c r="AO3942" s="6"/>
      <c r="AP3942" s="6"/>
      <c r="AQ3942" s="6"/>
      <c r="AR3942" s="6"/>
      <c r="AS3942" s="6"/>
      <c r="AT3942" s="6"/>
      <c r="AU3942" s="6"/>
      <c r="AV3942" s="6"/>
      <c r="AW3942" s="6"/>
      <c r="AX3942" s="6"/>
      <c r="AY3942" s="6"/>
    </row>
    <row r="3943" spans="1:51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  <c r="AI3943" s="6"/>
      <c r="AJ3943" s="6"/>
      <c r="AK3943" s="6"/>
      <c r="AL3943" s="6"/>
      <c r="AM3943" s="6"/>
      <c r="AN3943" s="6"/>
      <c r="AO3943" s="6"/>
      <c r="AP3943" s="6"/>
      <c r="AQ3943" s="6"/>
      <c r="AR3943" s="6"/>
      <c r="AS3943" s="6"/>
      <c r="AT3943" s="6"/>
      <c r="AU3943" s="6"/>
      <c r="AV3943" s="6"/>
      <c r="AW3943" s="6"/>
      <c r="AX3943" s="6"/>
      <c r="AY3943" s="6"/>
    </row>
    <row r="3944" spans="1:51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  <c r="AI3944" s="6"/>
      <c r="AJ3944" s="6"/>
      <c r="AK3944" s="6"/>
      <c r="AL3944" s="6"/>
      <c r="AM3944" s="6"/>
      <c r="AN3944" s="6"/>
      <c r="AO3944" s="6"/>
      <c r="AP3944" s="6"/>
      <c r="AQ3944" s="6"/>
      <c r="AR3944" s="6"/>
      <c r="AS3944" s="6"/>
      <c r="AT3944" s="6"/>
      <c r="AU3944" s="6"/>
      <c r="AV3944" s="6"/>
      <c r="AW3944" s="6"/>
      <c r="AX3944" s="6"/>
      <c r="AY3944" s="6"/>
    </row>
    <row r="3945" spans="1:51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  <c r="AI3945" s="6"/>
      <c r="AJ3945" s="6"/>
      <c r="AK3945" s="6"/>
      <c r="AL3945" s="6"/>
      <c r="AM3945" s="6"/>
      <c r="AN3945" s="6"/>
      <c r="AO3945" s="6"/>
      <c r="AP3945" s="6"/>
      <c r="AQ3945" s="6"/>
      <c r="AR3945" s="6"/>
      <c r="AS3945" s="6"/>
      <c r="AT3945" s="6"/>
      <c r="AU3945" s="6"/>
      <c r="AV3945" s="6"/>
      <c r="AW3945" s="6"/>
      <c r="AX3945" s="6"/>
      <c r="AY3945" s="6"/>
    </row>
    <row r="3946" spans="1:51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  <c r="AI3946" s="6"/>
      <c r="AJ3946" s="6"/>
      <c r="AK3946" s="6"/>
      <c r="AL3946" s="6"/>
      <c r="AM3946" s="6"/>
      <c r="AN3946" s="6"/>
      <c r="AO3946" s="6"/>
      <c r="AP3946" s="6"/>
      <c r="AQ3946" s="6"/>
      <c r="AR3946" s="6"/>
      <c r="AS3946" s="6"/>
      <c r="AT3946" s="6"/>
      <c r="AU3946" s="6"/>
      <c r="AV3946" s="6"/>
      <c r="AW3946" s="6"/>
      <c r="AX3946" s="6"/>
      <c r="AY3946" s="6"/>
    </row>
    <row r="3947" spans="1:51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  <c r="AI3947" s="6"/>
      <c r="AJ3947" s="6"/>
      <c r="AK3947" s="6"/>
      <c r="AL3947" s="6"/>
      <c r="AM3947" s="6"/>
      <c r="AN3947" s="6"/>
      <c r="AO3947" s="6"/>
      <c r="AP3947" s="6"/>
      <c r="AQ3947" s="6"/>
      <c r="AR3947" s="6"/>
      <c r="AS3947" s="6"/>
      <c r="AT3947" s="6"/>
      <c r="AU3947" s="6"/>
      <c r="AV3947" s="6"/>
      <c r="AW3947" s="6"/>
      <c r="AX3947" s="6"/>
      <c r="AY3947" s="6"/>
    </row>
    <row r="3948" spans="1:51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  <c r="AI3948" s="6"/>
      <c r="AJ3948" s="6"/>
      <c r="AK3948" s="6"/>
      <c r="AL3948" s="6"/>
      <c r="AM3948" s="6"/>
      <c r="AN3948" s="6"/>
      <c r="AO3948" s="6"/>
      <c r="AP3948" s="6"/>
      <c r="AQ3948" s="6"/>
      <c r="AR3948" s="6"/>
      <c r="AS3948" s="6"/>
      <c r="AT3948" s="6"/>
      <c r="AU3948" s="6"/>
      <c r="AV3948" s="6"/>
      <c r="AW3948" s="6"/>
      <c r="AX3948" s="6"/>
      <c r="AY3948" s="6"/>
    </row>
    <row r="3949" spans="1:51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  <c r="AI3949" s="6"/>
      <c r="AJ3949" s="6"/>
      <c r="AK3949" s="6"/>
      <c r="AL3949" s="6"/>
      <c r="AM3949" s="6"/>
      <c r="AN3949" s="6"/>
      <c r="AO3949" s="6"/>
      <c r="AP3949" s="6"/>
      <c r="AQ3949" s="6"/>
      <c r="AR3949" s="6"/>
      <c r="AS3949" s="6"/>
      <c r="AT3949" s="6"/>
      <c r="AU3949" s="6"/>
      <c r="AV3949" s="6"/>
      <c r="AW3949" s="6"/>
      <c r="AX3949" s="6"/>
      <c r="AY3949" s="6"/>
    </row>
    <row r="3950" spans="1:51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  <c r="AI3950" s="6"/>
      <c r="AJ3950" s="6"/>
      <c r="AK3950" s="6"/>
      <c r="AL3950" s="6"/>
      <c r="AM3950" s="6"/>
      <c r="AN3950" s="6"/>
      <c r="AO3950" s="6"/>
      <c r="AP3950" s="6"/>
      <c r="AQ3950" s="6"/>
      <c r="AR3950" s="6"/>
      <c r="AS3950" s="6"/>
      <c r="AT3950" s="6"/>
      <c r="AU3950" s="6"/>
      <c r="AV3950" s="6"/>
      <c r="AW3950" s="6"/>
      <c r="AX3950" s="6"/>
      <c r="AY3950" s="6"/>
    </row>
    <row r="3951" spans="1:51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  <c r="AI3951" s="6"/>
      <c r="AJ3951" s="6"/>
      <c r="AK3951" s="6"/>
      <c r="AL3951" s="6"/>
      <c r="AM3951" s="6"/>
      <c r="AN3951" s="6"/>
      <c r="AO3951" s="6"/>
      <c r="AP3951" s="6"/>
      <c r="AQ3951" s="6"/>
      <c r="AR3951" s="6"/>
      <c r="AS3951" s="6"/>
      <c r="AT3951" s="6"/>
      <c r="AU3951" s="6"/>
      <c r="AV3951" s="6"/>
      <c r="AW3951" s="6"/>
      <c r="AX3951" s="6"/>
      <c r="AY3951" s="6"/>
    </row>
    <row r="3952" spans="1:51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  <c r="AI3952" s="6"/>
      <c r="AJ3952" s="6"/>
      <c r="AK3952" s="6"/>
      <c r="AL3952" s="6"/>
      <c r="AM3952" s="6"/>
      <c r="AN3952" s="6"/>
      <c r="AO3952" s="6"/>
      <c r="AP3952" s="6"/>
      <c r="AQ3952" s="6"/>
      <c r="AR3952" s="6"/>
      <c r="AS3952" s="6"/>
      <c r="AT3952" s="6"/>
      <c r="AU3952" s="6"/>
      <c r="AV3952" s="6"/>
      <c r="AW3952" s="6"/>
      <c r="AX3952" s="6"/>
      <c r="AY3952" s="6"/>
    </row>
    <row r="3953" spans="1:51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  <c r="AI3953" s="6"/>
      <c r="AJ3953" s="6"/>
      <c r="AK3953" s="6"/>
      <c r="AL3953" s="6"/>
      <c r="AM3953" s="6"/>
      <c r="AN3953" s="6"/>
      <c r="AO3953" s="6"/>
      <c r="AP3953" s="6"/>
      <c r="AQ3953" s="6"/>
      <c r="AR3953" s="6"/>
      <c r="AS3953" s="6"/>
      <c r="AT3953" s="6"/>
      <c r="AU3953" s="6"/>
      <c r="AV3953" s="6"/>
      <c r="AW3953" s="6"/>
      <c r="AX3953" s="6"/>
      <c r="AY3953" s="6"/>
    </row>
    <row r="3954" spans="1:51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  <c r="AI3954" s="6"/>
      <c r="AJ3954" s="6"/>
      <c r="AK3954" s="6"/>
      <c r="AL3954" s="6"/>
      <c r="AM3954" s="6"/>
      <c r="AN3954" s="6"/>
      <c r="AO3954" s="6"/>
      <c r="AP3954" s="6"/>
      <c r="AQ3954" s="6"/>
      <c r="AR3954" s="6"/>
      <c r="AS3954" s="6"/>
      <c r="AT3954" s="6"/>
      <c r="AU3954" s="6"/>
      <c r="AV3954" s="6"/>
      <c r="AW3954" s="6"/>
      <c r="AX3954" s="6"/>
      <c r="AY3954" s="6"/>
    </row>
    <row r="3955" spans="1:51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  <c r="AI3955" s="6"/>
      <c r="AJ3955" s="6"/>
      <c r="AK3955" s="6"/>
      <c r="AL3955" s="6"/>
      <c r="AM3955" s="6"/>
      <c r="AN3955" s="6"/>
      <c r="AO3955" s="6"/>
      <c r="AP3955" s="6"/>
      <c r="AQ3955" s="6"/>
      <c r="AR3955" s="6"/>
      <c r="AS3955" s="6"/>
      <c r="AT3955" s="6"/>
      <c r="AU3955" s="6"/>
      <c r="AV3955" s="6"/>
      <c r="AW3955" s="6"/>
      <c r="AX3955" s="6"/>
      <c r="AY3955" s="6"/>
    </row>
    <row r="3956" spans="1:51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  <c r="AI3956" s="6"/>
      <c r="AJ3956" s="6"/>
      <c r="AK3956" s="6"/>
      <c r="AL3956" s="6"/>
      <c r="AM3956" s="6"/>
      <c r="AN3956" s="6"/>
      <c r="AO3956" s="6"/>
      <c r="AP3956" s="6"/>
      <c r="AQ3956" s="6"/>
      <c r="AR3956" s="6"/>
      <c r="AS3956" s="6"/>
      <c r="AT3956" s="6"/>
      <c r="AU3956" s="6"/>
      <c r="AV3956" s="6"/>
      <c r="AW3956" s="6"/>
      <c r="AX3956" s="6"/>
      <c r="AY3956" s="6"/>
    </row>
    <row r="3957" spans="1:51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  <c r="AI3957" s="6"/>
      <c r="AJ3957" s="6"/>
      <c r="AK3957" s="6"/>
      <c r="AL3957" s="6"/>
      <c r="AM3957" s="6"/>
      <c r="AN3957" s="6"/>
      <c r="AO3957" s="6"/>
      <c r="AP3957" s="6"/>
      <c r="AQ3957" s="6"/>
      <c r="AR3957" s="6"/>
      <c r="AS3957" s="6"/>
      <c r="AT3957" s="6"/>
      <c r="AU3957" s="6"/>
      <c r="AV3957" s="6"/>
      <c r="AW3957" s="6"/>
      <c r="AX3957" s="6"/>
      <c r="AY3957" s="6"/>
    </row>
    <row r="3958" spans="1:51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  <c r="AI3958" s="6"/>
      <c r="AJ3958" s="6"/>
      <c r="AK3958" s="6"/>
      <c r="AL3958" s="6"/>
      <c r="AM3958" s="6"/>
      <c r="AN3958" s="6"/>
      <c r="AO3958" s="6"/>
      <c r="AP3958" s="6"/>
      <c r="AQ3958" s="6"/>
      <c r="AR3958" s="6"/>
      <c r="AS3958" s="6"/>
      <c r="AT3958" s="6"/>
      <c r="AU3958" s="6"/>
      <c r="AV3958" s="6"/>
      <c r="AW3958" s="6"/>
      <c r="AX3958" s="6"/>
      <c r="AY3958" s="6"/>
    </row>
    <row r="3959" spans="1:51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  <c r="AI3959" s="6"/>
      <c r="AJ3959" s="6"/>
      <c r="AK3959" s="6"/>
      <c r="AL3959" s="6"/>
      <c r="AM3959" s="6"/>
      <c r="AN3959" s="6"/>
      <c r="AO3959" s="6"/>
      <c r="AP3959" s="6"/>
      <c r="AQ3959" s="6"/>
      <c r="AR3959" s="6"/>
      <c r="AS3959" s="6"/>
      <c r="AT3959" s="6"/>
      <c r="AU3959" s="6"/>
      <c r="AV3959" s="6"/>
      <c r="AW3959" s="6"/>
      <c r="AX3959" s="6"/>
      <c r="AY3959" s="6"/>
    </row>
    <row r="3960" spans="1:51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  <c r="AI3960" s="6"/>
      <c r="AJ3960" s="6"/>
      <c r="AK3960" s="6"/>
      <c r="AL3960" s="6"/>
      <c r="AM3960" s="6"/>
      <c r="AN3960" s="6"/>
      <c r="AO3960" s="6"/>
      <c r="AP3960" s="6"/>
      <c r="AQ3960" s="6"/>
      <c r="AR3960" s="6"/>
      <c r="AS3960" s="6"/>
      <c r="AT3960" s="6"/>
      <c r="AU3960" s="6"/>
      <c r="AV3960" s="6"/>
      <c r="AW3960" s="6"/>
      <c r="AX3960" s="6"/>
      <c r="AY3960" s="6"/>
    </row>
    <row r="3961" spans="1:51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  <c r="AI3961" s="6"/>
      <c r="AJ3961" s="6"/>
      <c r="AK3961" s="6"/>
      <c r="AL3961" s="6"/>
      <c r="AM3961" s="6"/>
      <c r="AN3961" s="6"/>
      <c r="AO3961" s="6"/>
      <c r="AP3961" s="6"/>
      <c r="AQ3961" s="6"/>
      <c r="AR3961" s="6"/>
      <c r="AS3961" s="6"/>
      <c r="AT3961" s="6"/>
      <c r="AU3961" s="6"/>
      <c r="AV3961" s="6"/>
      <c r="AW3961" s="6"/>
      <c r="AX3961" s="6"/>
      <c r="AY3961" s="6"/>
    </row>
    <row r="3962" spans="1:51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  <c r="AI3962" s="6"/>
      <c r="AJ3962" s="6"/>
      <c r="AK3962" s="6"/>
      <c r="AL3962" s="6"/>
      <c r="AM3962" s="6"/>
      <c r="AN3962" s="6"/>
      <c r="AO3962" s="6"/>
      <c r="AP3962" s="6"/>
      <c r="AQ3962" s="6"/>
      <c r="AR3962" s="6"/>
      <c r="AS3962" s="6"/>
      <c r="AT3962" s="6"/>
      <c r="AU3962" s="6"/>
      <c r="AV3962" s="6"/>
      <c r="AW3962" s="6"/>
      <c r="AX3962" s="6"/>
      <c r="AY3962" s="6"/>
    </row>
    <row r="3963" spans="1:51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  <c r="AI3963" s="6"/>
      <c r="AJ3963" s="6"/>
      <c r="AK3963" s="6"/>
      <c r="AL3963" s="6"/>
      <c r="AM3963" s="6"/>
      <c r="AN3963" s="6"/>
      <c r="AO3963" s="6"/>
      <c r="AP3963" s="6"/>
      <c r="AQ3963" s="6"/>
      <c r="AR3963" s="6"/>
      <c r="AS3963" s="6"/>
      <c r="AT3963" s="6"/>
      <c r="AU3963" s="6"/>
      <c r="AV3963" s="6"/>
      <c r="AW3963" s="6"/>
      <c r="AX3963" s="6"/>
      <c r="AY3963" s="6"/>
    </row>
    <row r="3964" spans="1:51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  <c r="AI3964" s="6"/>
      <c r="AJ3964" s="6"/>
      <c r="AK3964" s="6"/>
      <c r="AL3964" s="6"/>
      <c r="AM3964" s="6"/>
      <c r="AN3964" s="6"/>
      <c r="AO3964" s="6"/>
      <c r="AP3964" s="6"/>
      <c r="AQ3964" s="6"/>
      <c r="AR3964" s="6"/>
      <c r="AS3964" s="6"/>
      <c r="AT3964" s="6"/>
      <c r="AU3964" s="6"/>
      <c r="AV3964" s="6"/>
      <c r="AW3964" s="6"/>
      <c r="AX3964" s="6"/>
      <c r="AY3964" s="6"/>
    </row>
    <row r="3965" spans="1:51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  <c r="AI3965" s="6"/>
      <c r="AJ3965" s="6"/>
      <c r="AK3965" s="6"/>
      <c r="AL3965" s="6"/>
      <c r="AM3965" s="6"/>
      <c r="AN3965" s="6"/>
      <c r="AO3965" s="6"/>
      <c r="AP3965" s="6"/>
      <c r="AQ3965" s="6"/>
      <c r="AR3965" s="6"/>
      <c r="AS3965" s="6"/>
      <c r="AT3965" s="6"/>
      <c r="AU3965" s="6"/>
      <c r="AV3965" s="6"/>
      <c r="AW3965" s="6"/>
      <c r="AX3965" s="6"/>
      <c r="AY3965" s="6"/>
    </row>
    <row r="3966" spans="1:51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  <c r="AI3966" s="6"/>
      <c r="AJ3966" s="6"/>
      <c r="AK3966" s="6"/>
      <c r="AL3966" s="6"/>
      <c r="AM3966" s="6"/>
      <c r="AN3966" s="6"/>
      <c r="AO3966" s="6"/>
      <c r="AP3966" s="6"/>
      <c r="AQ3966" s="6"/>
      <c r="AR3966" s="6"/>
      <c r="AS3966" s="6"/>
      <c r="AT3966" s="6"/>
      <c r="AU3966" s="6"/>
      <c r="AV3966" s="6"/>
      <c r="AW3966" s="6"/>
      <c r="AX3966" s="6"/>
      <c r="AY3966" s="6"/>
    </row>
    <row r="3967" spans="1:51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  <c r="AI3967" s="6"/>
      <c r="AJ3967" s="6"/>
      <c r="AK3967" s="6"/>
      <c r="AL3967" s="6"/>
      <c r="AM3967" s="6"/>
      <c r="AN3967" s="6"/>
      <c r="AO3967" s="6"/>
      <c r="AP3967" s="6"/>
      <c r="AQ3967" s="6"/>
      <c r="AR3967" s="6"/>
      <c r="AS3967" s="6"/>
      <c r="AT3967" s="6"/>
      <c r="AU3967" s="6"/>
      <c r="AV3967" s="6"/>
      <c r="AW3967" s="6"/>
      <c r="AX3967" s="6"/>
      <c r="AY3967" s="6"/>
    </row>
    <row r="3968" spans="1:51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  <c r="AI3968" s="6"/>
      <c r="AJ3968" s="6"/>
      <c r="AK3968" s="6"/>
      <c r="AL3968" s="6"/>
      <c r="AM3968" s="6"/>
      <c r="AN3968" s="6"/>
      <c r="AO3968" s="6"/>
      <c r="AP3968" s="6"/>
      <c r="AQ3968" s="6"/>
      <c r="AR3968" s="6"/>
      <c r="AS3968" s="6"/>
      <c r="AT3968" s="6"/>
      <c r="AU3968" s="6"/>
      <c r="AV3968" s="6"/>
      <c r="AW3968" s="6"/>
      <c r="AX3968" s="6"/>
      <c r="AY3968" s="6"/>
    </row>
    <row r="3969" spans="1:51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  <c r="AI3969" s="6"/>
      <c r="AJ3969" s="6"/>
      <c r="AK3969" s="6"/>
      <c r="AL3969" s="6"/>
      <c r="AM3969" s="6"/>
      <c r="AN3969" s="6"/>
      <c r="AO3969" s="6"/>
      <c r="AP3969" s="6"/>
      <c r="AQ3969" s="6"/>
      <c r="AR3969" s="6"/>
      <c r="AS3969" s="6"/>
      <c r="AT3969" s="6"/>
      <c r="AU3969" s="6"/>
      <c r="AV3969" s="6"/>
      <c r="AW3969" s="6"/>
      <c r="AX3969" s="6"/>
      <c r="AY3969" s="6"/>
    </row>
    <row r="3970" spans="1:51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  <c r="AI3970" s="6"/>
      <c r="AJ3970" s="6"/>
      <c r="AK3970" s="6"/>
      <c r="AL3970" s="6"/>
      <c r="AM3970" s="6"/>
      <c r="AN3970" s="6"/>
      <c r="AO3970" s="6"/>
      <c r="AP3970" s="6"/>
      <c r="AQ3970" s="6"/>
      <c r="AR3970" s="6"/>
      <c r="AS3970" s="6"/>
      <c r="AT3970" s="6"/>
      <c r="AU3970" s="6"/>
      <c r="AV3970" s="6"/>
      <c r="AW3970" s="6"/>
      <c r="AX3970" s="6"/>
      <c r="AY3970" s="6"/>
    </row>
    <row r="3971" spans="1:51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  <c r="AI3971" s="6"/>
      <c r="AJ3971" s="6"/>
      <c r="AK3971" s="6"/>
      <c r="AL3971" s="6"/>
      <c r="AM3971" s="6"/>
      <c r="AN3971" s="6"/>
      <c r="AO3971" s="6"/>
      <c r="AP3971" s="6"/>
      <c r="AQ3971" s="6"/>
      <c r="AR3971" s="6"/>
      <c r="AS3971" s="6"/>
      <c r="AT3971" s="6"/>
      <c r="AU3971" s="6"/>
      <c r="AV3971" s="6"/>
      <c r="AW3971" s="6"/>
      <c r="AX3971" s="6"/>
      <c r="AY3971" s="6"/>
    </row>
    <row r="3972" spans="1:51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  <c r="AI3972" s="6"/>
      <c r="AJ3972" s="6"/>
      <c r="AK3972" s="6"/>
      <c r="AL3972" s="6"/>
      <c r="AM3972" s="6"/>
      <c r="AN3972" s="6"/>
      <c r="AO3972" s="6"/>
      <c r="AP3972" s="6"/>
      <c r="AQ3972" s="6"/>
      <c r="AR3972" s="6"/>
      <c r="AS3972" s="6"/>
      <c r="AT3972" s="6"/>
      <c r="AU3972" s="6"/>
      <c r="AV3972" s="6"/>
      <c r="AW3972" s="6"/>
      <c r="AX3972" s="6"/>
      <c r="AY3972" s="6"/>
    </row>
    <row r="3973" spans="1:51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  <c r="AI3973" s="6"/>
      <c r="AJ3973" s="6"/>
      <c r="AK3973" s="6"/>
      <c r="AL3973" s="6"/>
      <c r="AM3973" s="6"/>
      <c r="AN3973" s="6"/>
      <c r="AO3973" s="6"/>
      <c r="AP3973" s="6"/>
      <c r="AQ3973" s="6"/>
      <c r="AR3973" s="6"/>
      <c r="AS3973" s="6"/>
      <c r="AT3973" s="6"/>
      <c r="AU3973" s="6"/>
      <c r="AV3973" s="6"/>
      <c r="AW3973" s="6"/>
      <c r="AX3973" s="6"/>
      <c r="AY3973" s="6"/>
    </row>
    <row r="3974" spans="1:51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  <c r="AI3974" s="6"/>
      <c r="AJ3974" s="6"/>
      <c r="AK3974" s="6"/>
      <c r="AL3974" s="6"/>
      <c r="AM3974" s="6"/>
      <c r="AN3974" s="6"/>
      <c r="AO3974" s="6"/>
      <c r="AP3974" s="6"/>
      <c r="AQ3974" s="6"/>
      <c r="AR3974" s="6"/>
      <c r="AS3974" s="6"/>
      <c r="AT3974" s="6"/>
      <c r="AU3974" s="6"/>
      <c r="AV3974" s="6"/>
      <c r="AW3974" s="6"/>
      <c r="AX3974" s="6"/>
      <c r="AY3974" s="6"/>
    </row>
    <row r="3975" spans="1:51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  <c r="AI3975" s="6"/>
      <c r="AJ3975" s="6"/>
      <c r="AK3975" s="6"/>
      <c r="AL3975" s="6"/>
      <c r="AM3975" s="6"/>
      <c r="AN3975" s="6"/>
      <c r="AO3975" s="6"/>
      <c r="AP3975" s="6"/>
      <c r="AQ3975" s="6"/>
      <c r="AR3975" s="6"/>
      <c r="AS3975" s="6"/>
      <c r="AT3975" s="6"/>
      <c r="AU3975" s="6"/>
      <c r="AV3975" s="6"/>
      <c r="AW3975" s="6"/>
      <c r="AX3975" s="6"/>
      <c r="AY3975" s="6"/>
    </row>
    <row r="3976" spans="1:51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  <c r="AI3976" s="6"/>
      <c r="AJ3976" s="6"/>
      <c r="AK3976" s="6"/>
      <c r="AL3976" s="6"/>
      <c r="AM3976" s="6"/>
      <c r="AN3976" s="6"/>
      <c r="AO3976" s="6"/>
      <c r="AP3976" s="6"/>
      <c r="AQ3976" s="6"/>
      <c r="AR3976" s="6"/>
      <c r="AS3976" s="6"/>
      <c r="AT3976" s="6"/>
      <c r="AU3976" s="6"/>
      <c r="AV3976" s="6"/>
      <c r="AW3976" s="6"/>
      <c r="AX3976" s="6"/>
      <c r="AY3976" s="6"/>
    </row>
    <row r="3977" spans="1:51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  <c r="AI3977" s="6"/>
      <c r="AJ3977" s="6"/>
      <c r="AK3977" s="6"/>
      <c r="AL3977" s="6"/>
      <c r="AM3977" s="6"/>
      <c r="AN3977" s="6"/>
      <c r="AO3977" s="6"/>
      <c r="AP3977" s="6"/>
      <c r="AQ3977" s="6"/>
      <c r="AR3977" s="6"/>
      <c r="AS3977" s="6"/>
      <c r="AT3977" s="6"/>
      <c r="AU3977" s="6"/>
      <c r="AV3977" s="6"/>
      <c r="AW3977" s="6"/>
      <c r="AX3977" s="6"/>
      <c r="AY3977" s="6"/>
    </row>
    <row r="3978" spans="1:51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  <c r="AI3978" s="6"/>
      <c r="AJ3978" s="6"/>
      <c r="AK3978" s="6"/>
      <c r="AL3978" s="6"/>
      <c r="AM3978" s="6"/>
      <c r="AN3978" s="6"/>
      <c r="AO3978" s="6"/>
      <c r="AP3978" s="6"/>
      <c r="AQ3978" s="6"/>
      <c r="AR3978" s="6"/>
      <c r="AS3978" s="6"/>
      <c r="AT3978" s="6"/>
      <c r="AU3978" s="6"/>
      <c r="AV3978" s="6"/>
      <c r="AW3978" s="6"/>
      <c r="AX3978" s="6"/>
      <c r="AY3978" s="6"/>
    </row>
    <row r="3979" spans="1:51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  <c r="AI3979" s="6"/>
      <c r="AJ3979" s="6"/>
      <c r="AK3979" s="6"/>
      <c r="AL3979" s="6"/>
      <c r="AM3979" s="6"/>
      <c r="AN3979" s="6"/>
      <c r="AO3979" s="6"/>
      <c r="AP3979" s="6"/>
      <c r="AQ3979" s="6"/>
      <c r="AR3979" s="6"/>
      <c r="AS3979" s="6"/>
      <c r="AT3979" s="6"/>
      <c r="AU3979" s="6"/>
      <c r="AV3979" s="6"/>
      <c r="AW3979" s="6"/>
      <c r="AX3979" s="6"/>
      <c r="AY3979" s="6"/>
    </row>
    <row r="3980" spans="1:51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  <c r="AI3980" s="6"/>
      <c r="AJ3980" s="6"/>
      <c r="AK3980" s="6"/>
      <c r="AL3980" s="6"/>
      <c r="AM3980" s="6"/>
      <c r="AN3980" s="6"/>
      <c r="AO3980" s="6"/>
      <c r="AP3980" s="6"/>
      <c r="AQ3980" s="6"/>
      <c r="AR3980" s="6"/>
      <c r="AS3980" s="6"/>
      <c r="AT3980" s="6"/>
      <c r="AU3980" s="6"/>
      <c r="AV3980" s="6"/>
      <c r="AW3980" s="6"/>
      <c r="AX3980" s="6"/>
      <c r="AY3980" s="6"/>
    </row>
    <row r="3981" spans="1:51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  <c r="AI3981" s="6"/>
      <c r="AJ3981" s="6"/>
      <c r="AK3981" s="6"/>
      <c r="AL3981" s="6"/>
      <c r="AM3981" s="6"/>
      <c r="AN3981" s="6"/>
      <c r="AO3981" s="6"/>
      <c r="AP3981" s="6"/>
      <c r="AQ3981" s="6"/>
      <c r="AR3981" s="6"/>
      <c r="AS3981" s="6"/>
      <c r="AT3981" s="6"/>
      <c r="AU3981" s="6"/>
      <c r="AV3981" s="6"/>
      <c r="AW3981" s="6"/>
      <c r="AX3981" s="6"/>
      <c r="AY3981" s="6"/>
    </row>
    <row r="3982" spans="1:51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  <c r="AI3982" s="6"/>
      <c r="AJ3982" s="6"/>
      <c r="AK3982" s="6"/>
      <c r="AL3982" s="6"/>
      <c r="AM3982" s="6"/>
      <c r="AN3982" s="6"/>
      <c r="AO3982" s="6"/>
      <c r="AP3982" s="6"/>
      <c r="AQ3982" s="6"/>
      <c r="AR3982" s="6"/>
      <c r="AS3982" s="6"/>
      <c r="AT3982" s="6"/>
      <c r="AU3982" s="6"/>
      <c r="AV3982" s="6"/>
      <c r="AW3982" s="6"/>
      <c r="AX3982" s="6"/>
      <c r="AY3982" s="6"/>
    </row>
    <row r="3983" spans="1:51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  <c r="AI3983" s="6"/>
      <c r="AJ3983" s="6"/>
      <c r="AK3983" s="6"/>
      <c r="AL3983" s="6"/>
      <c r="AM3983" s="6"/>
      <c r="AN3983" s="6"/>
      <c r="AO3983" s="6"/>
      <c r="AP3983" s="6"/>
      <c r="AQ3983" s="6"/>
      <c r="AR3983" s="6"/>
      <c r="AS3983" s="6"/>
      <c r="AT3983" s="6"/>
      <c r="AU3983" s="6"/>
      <c r="AV3983" s="6"/>
      <c r="AW3983" s="6"/>
      <c r="AX3983" s="6"/>
      <c r="AY3983" s="6"/>
    </row>
    <row r="3984" spans="1:51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  <c r="AI3984" s="6"/>
      <c r="AJ3984" s="6"/>
      <c r="AK3984" s="6"/>
      <c r="AL3984" s="6"/>
      <c r="AM3984" s="6"/>
      <c r="AN3984" s="6"/>
      <c r="AO3984" s="6"/>
      <c r="AP3984" s="6"/>
      <c r="AQ3984" s="6"/>
      <c r="AR3984" s="6"/>
      <c r="AS3984" s="6"/>
      <c r="AT3984" s="6"/>
      <c r="AU3984" s="6"/>
      <c r="AV3984" s="6"/>
      <c r="AW3984" s="6"/>
      <c r="AX3984" s="6"/>
      <c r="AY3984" s="6"/>
    </row>
    <row r="3985" spans="1:51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  <c r="AI3985" s="6"/>
      <c r="AJ3985" s="6"/>
      <c r="AK3985" s="6"/>
      <c r="AL3985" s="6"/>
      <c r="AM3985" s="6"/>
      <c r="AN3985" s="6"/>
      <c r="AO3985" s="6"/>
      <c r="AP3985" s="6"/>
      <c r="AQ3985" s="6"/>
      <c r="AR3985" s="6"/>
      <c r="AS3985" s="6"/>
      <c r="AT3985" s="6"/>
      <c r="AU3985" s="6"/>
      <c r="AV3985" s="6"/>
      <c r="AW3985" s="6"/>
      <c r="AX3985" s="6"/>
      <c r="AY3985" s="6"/>
    </row>
    <row r="3986" spans="1:51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  <c r="AI3986" s="6"/>
      <c r="AJ3986" s="6"/>
      <c r="AK3986" s="6"/>
      <c r="AL3986" s="6"/>
      <c r="AM3986" s="6"/>
      <c r="AN3986" s="6"/>
      <c r="AO3986" s="6"/>
      <c r="AP3986" s="6"/>
      <c r="AQ3986" s="6"/>
      <c r="AR3986" s="6"/>
      <c r="AS3986" s="6"/>
      <c r="AT3986" s="6"/>
      <c r="AU3986" s="6"/>
      <c r="AV3986" s="6"/>
      <c r="AW3986" s="6"/>
      <c r="AX3986" s="6"/>
      <c r="AY3986" s="6"/>
    </row>
    <row r="3987" spans="1:51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  <c r="AI3987" s="6"/>
      <c r="AJ3987" s="6"/>
      <c r="AK3987" s="6"/>
      <c r="AL3987" s="6"/>
      <c r="AM3987" s="6"/>
      <c r="AN3987" s="6"/>
      <c r="AO3987" s="6"/>
      <c r="AP3987" s="6"/>
      <c r="AQ3987" s="6"/>
      <c r="AR3987" s="6"/>
      <c r="AS3987" s="6"/>
      <c r="AT3987" s="6"/>
      <c r="AU3987" s="6"/>
      <c r="AV3987" s="6"/>
      <c r="AW3987" s="6"/>
      <c r="AX3987" s="6"/>
      <c r="AY3987" s="6"/>
    </row>
    <row r="3988" spans="1:51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  <c r="AI3988" s="6"/>
      <c r="AJ3988" s="6"/>
      <c r="AK3988" s="6"/>
      <c r="AL3988" s="6"/>
      <c r="AM3988" s="6"/>
      <c r="AN3988" s="6"/>
      <c r="AO3988" s="6"/>
      <c r="AP3988" s="6"/>
      <c r="AQ3988" s="6"/>
      <c r="AR3988" s="6"/>
      <c r="AS3988" s="6"/>
      <c r="AT3988" s="6"/>
      <c r="AU3988" s="6"/>
      <c r="AV3988" s="6"/>
      <c r="AW3988" s="6"/>
      <c r="AX3988" s="6"/>
      <c r="AY3988" s="6"/>
    </row>
    <row r="3989" spans="1:51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  <c r="AI3989" s="6"/>
      <c r="AJ3989" s="6"/>
      <c r="AK3989" s="6"/>
      <c r="AL3989" s="6"/>
      <c r="AM3989" s="6"/>
      <c r="AN3989" s="6"/>
      <c r="AO3989" s="6"/>
      <c r="AP3989" s="6"/>
      <c r="AQ3989" s="6"/>
      <c r="AR3989" s="6"/>
      <c r="AS3989" s="6"/>
      <c r="AT3989" s="6"/>
      <c r="AU3989" s="6"/>
      <c r="AV3989" s="6"/>
      <c r="AW3989" s="6"/>
      <c r="AX3989" s="6"/>
      <c r="AY3989" s="6"/>
    </row>
    <row r="3990" spans="1:51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  <c r="AI3990" s="6"/>
      <c r="AJ3990" s="6"/>
      <c r="AK3990" s="6"/>
      <c r="AL3990" s="6"/>
      <c r="AM3990" s="6"/>
      <c r="AN3990" s="6"/>
      <c r="AO3990" s="6"/>
      <c r="AP3990" s="6"/>
      <c r="AQ3990" s="6"/>
      <c r="AR3990" s="6"/>
      <c r="AS3990" s="6"/>
      <c r="AT3990" s="6"/>
      <c r="AU3990" s="6"/>
      <c r="AV3990" s="6"/>
      <c r="AW3990" s="6"/>
      <c r="AX3990" s="6"/>
      <c r="AY3990" s="6"/>
    </row>
    <row r="3991" spans="1:51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  <c r="AI3991" s="6"/>
      <c r="AJ3991" s="6"/>
      <c r="AK3991" s="6"/>
      <c r="AL3991" s="6"/>
      <c r="AM3991" s="6"/>
      <c r="AN3991" s="6"/>
      <c r="AO3991" s="6"/>
      <c r="AP3991" s="6"/>
      <c r="AQ3991" s="6"/>
      <c r="AR3991" s="6"/>
      <c r="AS3991" s="6"/>
      <c r="AT3991" s="6"/>
      <c r="AU3991" s="6"/>
      <c r="AV3991" s="6"/>
      <c r="AW3991" s="6"/>
      <c r="AX3991" s="6"/>
      <c r="AY3991" s="6"/>
    </row>
    <row r="3992" spans="1:51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  <c r="AI3992" s="6"/>
      <c r="AJ3992" s="6"/>
      <c r="AK3992" s="6"/>
      <c r="AL3992" s="6"/>
      <c r="AM3992" s="6"/>
      <c r="AN3992" s="6"/>
      <c r="AO3992" s="6"/>
      <c r="AP3992" s="6"/>
      <c r="AQ3992" s="6"/>
      <c r="AR3992" s="6"/>
      <c r="AS3992" s="6"/>
      <c r="AT3992" s="6"/>
      <c r="AU3992" s="6"/>
      <c r="AV3992" s="6"/>
      <c r="AW3992" s="6"/>
      <c r="AX3992" s="6"/>
      <c r="AY3992" s="6"/>
    </row>
    <row r="3993" spans="1:51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  <c r="AI3993" s="6"/>
      <c r="AJ3993" s="6"/>
      <c r="AK3993" s="6"/>
      <c r="AL3993" s="6"/>
      <c r="AM3993" s="6"/>
      <c r="AN3993" s="6"/>
      <c r="AO3993" s="6"/>
      <c r="AP3993" s="6"/>
      <c r="AQ3993" s="6"/>
      <c r="AR3993" s="6"/>
      <c r="AS3993" s="6"/>
      <c r="AT3993" s="6"/>
      <c r="AU3993" s="6"/>
      <c r="AV3993" s="6"/>
      <c r="AW3993" s="6"/>
      <c r="AX3993" s="6"/>
      <c r="AY3993" s="6"/>
    </row>
    <row r="3994" spans="1:51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  <c r="AI3994" s="6"/>
      <c r="AJ3994" s="6"/>
      <c r="AK3994" s="6"/>
      <c r="AL3994" s="6"/>
      <c r="AM3994" s="6"/>
      <c r="AN3994" s="6"/>
      <c r="AO3994" s="6"/>
      <c r="AP3994" s="6"/>
      <c r="AQ3994" s="6"/>
      <c r="AR3994" s="6"/>
      <c r="AS3994" s="6"/>
      <c r="AT3994" s="6"/>
      <c r="AU3994" s="6"/>
      <c r="AV3994" s="6"/>
      <c r="AW3994" s="6"/>
      <c r="AX3994" s="6"/>
      <c r="AY3994" s="6"/>
    </row>
    <row r="3995" spans="1:51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  <c r="AI3995" s="6"/>
      <c r="AJ3995" s="6"/>
      <c r="AK3995" s="6"/>
      <c r="AL3995" s="6"/>
      <c r="AM3995" s="6"/>
      <c r="AN3995" s="6"/>
      <c r="AO3995" s="6"/>
      <c r="AP3995" s="6"/>
      <c r="AQ3995" s="6"/>
      <c r="AR3995" s="6"/>
      <c r="AS3995" s="6"/>
      <c r="AT3995" s="6"/>
      <c r="AU3995" s="6"/>
      <c r="AV3995" s="6"/>
      <c r="AW3995" s="6"/>
      <c r="AX3995" s="6"/>
      <c r="AY3995" s="6"/>
    </row>
    <row r="3996" spans="1:51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  <c r="AI3996" s="6"/>
      <c r="AJ3996" s="6"/>
      <c r="AK3996" s="6"/>
      <c r="AL3996" s="6"/>
      <c r="AM3996" s="6"/>
      <c r="AN3996" s="6"/>
      <c r="AO3996" s="6"/>
      <c r="AP3996" s="6"/>
      <c r="AQ3996" s="6"/>
      <c r="AR3996" s="6"/>
      <c r="AS3996" s="6"/>
      <c r="AT3996" s="6"/>
      <c r="AU3996" s="6"/>
      <c r="AV3996" s="6"/>
      <c r="AW3996" s="6"/>
      <c r="AX3996" s="6"/>
      <c r="AY3996" s="6"/>
    </row>
    <row r="3997" spans="1:51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  <c r="AI3997" s="6"/>
      <c r="AJ3997" s="6"/>
      <c r="AK3997" s="6"/>
      <c r="AL3997" s="6"/>
      <c r="AM3997" s="6"/>
      <c r="AN3997" s="6"/>
      <c r="AO3997" s="6"/>
      <c r="AP3997" s="6"/>
      <c r="AQ3997" s="6"/>
      <c r="AR3997" s="6"/>
      <c r="AS3997" s="6"/>
      <c r="AT3997" s="6"/>
      <c r="AU3997" s="6"/>
      <c r="AV3997" s="6"/>
      <c r="AW3997" s="6"/>
      <c r="AX3997" s="6"/>
      <c r="AY3997" s="6"/>
    </row>
    <row r="3998" spans="1:51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  <c r="AI3998" s="6"/>
      <c r="AJ3998" s="6"/>
      <c r="AK3998" s="6"/>
      <c r="AL3998" s="6"/>
      <c r="AM3998" s="6"/>
      <c r="AN3998" s="6"/>
      <c r="AO3998" s="6"/>
      <c r="AP3998" s="6"/>
      <c r="AQ3998" s="6"/>
      <c r="AR3998" s="6"/>
      <c r="AS3998" s="6"/>
      <c r="AT3998" s="6"/>
      <c r="AU3998" s="6"/>
      <c r="AV3998" s="6"/>
      <c r="AW3998" s="6"/>
      <c r="AX3998" s="6"/>
      <c r="AY3998" s="6"/>
    </row>
    <row r="3999" spans="1:51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  <c r="AI3999" s="6"/>
      <c r="AJ3999" s="6"/>
      <c r="AK3999" s="6"/>
      <c r="AL3999" s="6"/>
      <c r="AM3999" s="6"/>
      <c r="AN3999" s="6"/>
      <c r="AO3999" s="6"/>
      <c r="AP3999" s="6"/>
      <c r="AQ3999" s="6"/>
      <c r="AR3999" s="6"/>
      <c r="AS3999" s="6"/>
      <c r="AT3999" s="6"/>
      <c r="AU3999" s="6"/>
      <c r="AV3999" s="6"/>
      <c r="AW3999" s="6"/>
      <c r="AX3999" s="6"/>
      <c r="AY3999" s="6"/>
    </row>
    <row r="4000" spans="1:51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  <c r="AI4000" s="6"/>
      <c r="AJ4000" s="6"/>
      <c r="AK4000" s="6"/>
      <c r="AL4000" s="6"/>
      <c r="AM4000" s="6"/>
      <c r="AN4000" s="6"/>
      <c r="AO4000" s="6"/>
      <c r="AP4000" s="6"/>
      <c r="AQ4000" s="6"/>
      <c r="AR4000" s="6"/>
      <c r="AS4000" s="6"/>
      <c r="AT4000" s="6"/>
      <c r="AU4000" s="6"/>
      <c r="AV4000" s="6"/>
      <c r="AW4000" s="6"/>
      <c r="AX4000" s="6"/>
      <c r="AY4000" s="6"/>
    </row>
    <row r="4001" spans="1:51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  <c r="AI4001" s="6"/>
      <c r="AJ4001" s="6"/>
      <c r="AK4001" s="6"/>
      <c r="AL4001" s="6"/>
      <c r="AM4001" s="6"/>
      <c r="AN4001" s="6"/>
      <c r="AO4001" s="6"/>
      <c r="AP4001" s="6"/>
      <c r="AQ4001" s="6"/>
      <c r="AR4001" s="6"/>
      <c r="AS4001" s="6"/>
      <c r="AT4001" s="6"/>
      <c r="AU4001" s="6"/>
      <c r="AV4001" s="6"/>
      <c r="AW4001" s="6"/>
      <c r="AX4001" s="6"/>
      <c r="AY4001" s="6"/>
    </row>
    <row r="4002" spans="1:51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  <c r="AI4002" s="6"/>
      <c r="AJ4002" s="6"/>
      <c r="AK4002" s="6"/>
      <c r="AL4002" s="6"/>
      <c r="AM4002" s="6"/>
      <c r="AN4002" s="6"/>
      <c r="AO4002" s="6"/>
      <c r="AP4002" s="6"/>
      <c r="AQ4002" s="6"/>
      <c r="AR4002" s="6"/>
      <c r="AS4002" s="6"/>
      <c r="AT4002" s="6"/>
      <c r="AU4002" s="6"/>
      <c r="AV4002" s="6"/>
      <c r="AW4002" s="6"/>
      <c r="AX4002" s="6"/>
      <c r="AY4002" s="6"/>
    </row>
    <row r="4003" spans="1:51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  <c r="AI4003" s="6"/>
      <c r="AJ4003" s="6"/>
      <c r="AK4003" s="6"/>
      <c r="AL4003" s="6"/>
      <c r="AM4003" s="6"/>
      <c r="AN4003" s="6"/>
      <c r="AO4003" s="6"/>
      <c r="AP4003" s="6"/>
      <c r="AQ4003" s="6"/>
      <c r="AR4003" s="6"/>
      <c r="AS4003" s="6"/>
      <c r="AT4003" s="6"/>
      <c r="AU4003" s="6"/>
      <c r="AV4003" s="6"/>
      <c r="AW4003" s="6"/>
      <c r="AX4003" s="6"/>
      <c r="AY4003" s="6"/>
    </row>
    <row r="4004" spans="1:51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  <c r="AI4004" s="6"/>
      <c r="AJ4004" s="6"/>
      <c r="AK4004" s="6"/>
      <c r="AL4004" s="6"/>
      <c r="AM4004" s="6"/>
      <c r="AN4004" s="6"/>
      <c r="AO4004" s="6"/>
      <c r="AP4004" s="6"/>
      <c r="AQ4004" s="6"/>
      <c r="AR4004" s="6"/>
      <c r="AS4004" s="6"/>
      <c r="AT4004" s="6"/>
      <c r="AU4004" s="6"/>
      <c r="AV4004" s="6"/>
      <c r="AW4004" s="6"/>
      <c r="AX4004" s="6"/>
      <c r="AY4004" s="6"/>
    </row>
    <row r="4005" spans="1:51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  <c r="AI4005" s="6"/>
      <c r="AJ4005" s="6"/>
      <c r="AK4005" s="6"/>
      <c r="AL4005" s="6"/>
      <c r="AM4005" s="6"/>
      <c r="AN4005" s="6"/>
      <c r="AO4005" s="6"/>
      <c r="AP4005" s="6"/>
      <c r="AQ4005" s="6"/>
      <c r="AR4005" s="6"/>
      <c r="AS4005" s="6"/>
      <c r="AT4005" s="6"/>
      <c r="AU4005" s="6"/>
      <c r="AV4005" s="6"/>
      <c r="AW4005" s="6"/>
      <c r="AX4005" s="6"/>
      <c r="AY4005" s="6"/>
    </row>
    <row r="4006" spans="1:51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  <c r="AI4006" s="6"/>
      <c r="AJ4006" s="6"/>
      <c r="AK4006" s="6"/>
      <c r="AL4006" s="6"/>
      <c r="AM4006" s="6"/>
      <c r="AN4006" s="6"/>
      <c r="AO4006" s="6"/>
      <c r="AP4006" s="6"/>
      <c r="AQ4006" s="6"/>
      <c r="AR4006" s="6"/>
      <c r="AS4006" s="6"/>
      <c r="AT4006" s="6"/>
      <c r="AU4006" s="6"/>
      <c r="AV4006" s="6"/>
      <c r="AW4006" s="6"/>
      <c r="AX4006" s="6"/>
      <c r="AY4006" s="6"/>
    </row>
    <row r="4007" spans="1:51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  <c r="AI4007" s="6"/>
      <c r="AJ4007" s="6"/>
      <c r="AK4007" s="6"/>
      <c r="AL4007" s="6"/>
      <c r="AM4007" s="6"/>
      <c r="AN4007" s="6"/>
      <c r="AO4007" s="6"/>
      <c r="AP4007" s="6"/>
      <c r="AQ4007" s="6"/>
      <c r="AR4007" s="6"/>
      <c r="AS4007" s="6"/>
      <c r="AT4007" s="6"/>
      <c r="AU4007" s="6"/>
      <c r="AV4007" s="6"/>
      <c r="AW4007" s="6"/>
      <c r="AX4007" s="6"/>
      <c r="AY4007" s="6"/>
    </row>
    <row r="4008" spans="1:51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  <c r="AI4008" s="6"/>
      <c r="AJ4008" s="6"/>
      <c r="AK4008" s="6"/>
      <c r="AL4008" s="6"/>
      <c r="AM4008" s="6"/>
      <c r="AN4008" s="6"/>
      <c r="AO4008" s="6"/>
      <c r="AP4008" s="6"/>
      <c r="AQ4008" s="6"/>
      <c r="AR4008" s="6"/>
      <c r="AS4008" s="6"/>
      <c r="AT4008" s="6"/>
      <c r="AU4008" s="6"/>
      <c r="AV4008" s="6"/>
      <c r="AW4008" s="6"/>
      <c r="AX4008" s="6"/>
      <c r="AY4008" s="6"/>
    </row>
    <row r="4009" spans="1:51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  <c r="AI4009" s="6"/>
      <c r="AJ4009" s="6"/>
      <c r="AK4009" s="6"/>
      <c r="AL4009" s="6"/>
      <c r="AM4009" s="6"/>
      <c r="AN4009" s="6"/>
      <c r="AO4009" s="6"/>
      <c r="AP4009" s="6"/>
      <c r="AQ4009" s="6"/>
      <c r="AR4009" s="6"/>
      <c r="AS4009" s="6"/>
      <c r="AT4009" s="6"/>
      <c r="AU4009" s="6"/>
      <c r="AV4009" s="6"/>
      <c r="AW4009" s="6"/>
      <c r="AX4009" s="6"/>
      <c r="AY4009" s="6"/>
    </row>
    <row r="4010" spans="1:51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  <c r="AI4010" s="6"/>
      <c r="AJ4010" s="6"/>
      <c r="AK4010" s="6"/>
      <c r="AL4010" s="6"/>
      <c r="AM4010" s="6"/>
      <c r="AN4010" s="6"/>
      <c r="AO4010" s="6"/>
      <c r="AP4010" s="6"/>
      <c r="AQ4010" s="6"/>
      <c r="AR4010" s="6"/>
      <c r="AS4010" s="6"/>
      <c r="AT4010" s="6"/>
      <c r="AU4010" s="6"/>
      <c r="AV4010" s="6"/>
      <c r="AW4010" s="6"/>
      <c r="AX4010" s="6"/>
      <c r="AY4010" s="6"/>
    </row>
    <row r="4011" spans="1:51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  <c r="AI4011" s="6"/>
      <c r="AJ4011" s="6"/>
      <c r="AK4011" s="6"/>
      <c r="AL4011" s="6"/>
      <c r="AM4011" s="6"/>
      <c r="AN4011" s="6"/>
      <c r="AO4011" s="6"/>
      <c r="AP4011" s="6"/>
      <c r="AQ4011" s="6"/>
      <c r="AR4011" s="6"/>
      <c r="AS4011" s="6"/>
      <c r="AT4011" s="6"/>
      <c r="AU4011" s="6"/>
      <c r="AV4011" s="6"/>
      <c r="AW4011" s="6"/>
      <c r="AX4011" s="6"/>
      <c r="AY4011" s="6"/>
    </row>
    <row r="4012" spans="1:51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  <c r="AI4012" s="6"/>
      <c r="AJ4012" s="6"/>
      <c r="AK4012" s="6"/>
      <c r="AL4012" s="6"/>
      <c r="AM4012" s="6"/>
      <c r="AN4012" s="6"/>
      <c r="AO4012" s="6"/>
      <c r="AP4012" s="6"/>
      <c r="AQ4012" s="6"/>
      <c r="AR4012" s="6"/>
      <c r="AS4012" s="6"/>
      <c r="AT4012" s="6"/>
      <c r="AU4012" s="6"/>
      <c r="AV4012" s="6"/>
      <c r="AW4012" s="6"/>
      <c r="AX4012" s="6"/>
      <c r="AY4012" s="6"/>
    </row>
    <row r="4013" spans="1:51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  <c r="AI4013" s="6"/>
      <c r="AJ4013" s="6"/>
      <c r="AK4013" s="6"/>
      <c r="AL4013" s="6"/>
      <c r="AM4013" s="6"/>
      <c r="AN4013" s="6"/>
      <c r="AO4013" s="6"/>
      <c r="AP4013" s="6"/>
      <c r="AQ4013" s="6"/>
      <c r="AR4013" s="6"/>
      <c r="AS4013" s="6"/>
      <c r="AT4013" s="6"/>
      <c r="AU4013" s="6"/>
      <c r="AV4013" s="6"/>
      <c r="AW4013" s="6"/>
      <c r="AX4013" s="6"/>
      <c r="AY4013" s="6"/>
    </row>
    <row r="4014" spans="1:51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  <c r="AI4014" s="6"/>
      <c r="AJ4014" s="6"/>
      <c r="AK4014" s="6"/>
      <c r="AL4014" s="6"/>
      <c r="AM4014" s="6"/>
      <c r="AN4014" s="6"/>
      <c r="AO4014" s="6"/>
      <c r="AP4014" s="6"/>
      <c r="AQ4014" s="6"/>
      <c r="AR4014" s="6"/>
      <c r="AS4014" s="6"/>
      <c r="AT4014" s="6"/>
      <c r="AU4014" s="6"/>
      <c r="AV4014" s="6"/>
      <c r="AW4014" s="6"/>
      <c r="AX4014" s="6"/>
      <c r="AY4014" s="6"/>
    </row>
    <row r="4015" spans="1:51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  <c r="AI4015" s="6"/>
      <c r="AJ4015" s="6"/>
      <c r="AK4015" s="6"/>
      <c r="AL4015" s="6"/>
      <c r="AM4015" s="6"/>
      <c r="AN4015" s="6"/>
      <c r="AO4015" s="6"/>
      <c r="AP4015" s="6"/>
      <c r="AQ4015" s="6"/>
      <c r="AR4015" s="6"/>
      <c r="AS4015" s="6"/>
      <c r="AT4015" s="6"/>
      <c r="AU4015" s="6"/>
      <c r="AV4015" s="6"/>
      <c r="AW4015" s="6"/>
      <c r="AX4015" s="6"/>
      <c r="AY4015" s="6"/>
    </row>
    <row r="4016" spans="1:51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  <c r="AI4016" s="6"/>
      <c r="AJ4016" s="6"/>
      <c r="AK4016" s="6"/>
      <c r="AL4016" s="6"/>
      <c r="AM4016" s="6"/>
      <c r="AN4016" s="6"/>
      <c r="AO4016" s="6"/>
      <c r="AP4016" s="6"/>
      <c r="AQ4016" s="6"/>
      <c r="AR4016" s="6"/>
      <c r="AS4016" s="6"/>
      <c r="AT4016" s="6"/>
      <c r="AU4016" s="6"/>
      <c r="AV4016" s="6"/>
      <c r="AW4016" s="6"/>
      <c r="AX4016" s="6"/>
      <c r="AY4016" s="6"/>
    </row>
    <row r="4017" spans="1:51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  <c r="AI4017" s="6"/>
      <c r="AJ4017" s="6"/>
      <c r="AK4017" s="6"/>
      <c r="AL4017" s="6"/>
      <c r="AM4017" s="6"/>
      <c r="AN4017" s="6"/>
      <c r="AO4017" s="6"/>
      <c r="AP4017" s="6"/>
      <c r="AQ4017" s="6"/>
      <c r="AR4017" s="6"/>
      <c r="AS4017" s="6"/>
      <c r="AT4017" s="6"/>
      <c r="AU4017" s="6"/>
      <c r="AV4017" s="6"/>
      <c r="AW4017" s="6"/>
      <c r="AX4017" s="6"/>
      <c r="AY4017" s="6"/>
    </row>
    <row r="4018" spans="1:51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  <c r="AI4018" s="6"/>
      <c r="AJ4018" s="6"/>
      <c r="AK4018" s="6"/>
      <c r="AL4018" s="6"/>
      <c r="AM4018" s="6"/>
      <c r="AN4018" s="6"/>
      <c r="AO4018" s="6"/>
      <c r="AP4018" s="6"/>
      <c r="AQ4018" s="6"/>
      <c r="AR4018" s="6"/>
      <c r="AS4018" s="6"/>
      <c r="AT4018" s="6"/>
      <c r="AU4018" s="6"/>
      <c r="AV4018" s="6"/>
      <c r="AW4018" s="6"/>
      <c r="AX4018" s="6"/>
      <c r="AY4018" s="6"/>
    </row>
    <row r="4019" spans="1:51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  <c r="AI4019" s="6"/>
      <c r="AJ4019" s="6"/>
      <c r="AK4019" s="6"/>
      <c r="AL4019" s="6"/>
      <c r="AM4019" s="6"/>
      <c r="AN4019" s="6"/>
      <c r="AO4019" s="6"/>
      <c r="AP4019" s="6"/>
      <c r="AQ4019" s="6"/>
      <c r="AR4019" s="6"/>
      <c r="AS4019" s="6"/>
      <c r="AT4019" s="6"/>
      <c r="AU4019" s="6"/>
      <c r="AV4019" s="6"/>
      <c r="AW4019" s="6"/>
      <c r="AX4019" s="6"/>
      <c r="AY4019" s="6"/>
    </row>
    <row r="4020" spans="1:51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  <c r="AI4020" s="6"/>
      <c r="AJ4020" s="6"/>
      <c r="AK4020" s="6"/>
      <c r="AL4020" s="6"/>
      <c r="AM4020" s="6"/>
      <c r="AN4020" s="6"/>
      <c r="AO4020" s="6"/>
      <c r="AP4020" s="6"/>
      <c r="AQ4020" s="6"/>
      <c r="AR4020" s="6"/>
      <c r="AS4020" s="6"/>
      <c r="AT4020" s="6"/>
      <c r="AU4020" s="6"/>
      <c r="AV4020" s="6"/>
      <c r="AW4020" s="6"/>
      <c r="AX4020" s="6"/>
      <c r="AY4020" s="6"/>
    </row>
    <row r="4021" spans="1:51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  <c r="AI4021" s="6"/>
      <c r="AJ4021" s="6"/>
      <c r="AK4021" s="6"/>
      <c r="AL4021" s="6"/>
      <c r="AM4021" s="6"/>
      <c r="AN4021" s="6"/>
      <c r="AO4021" s="6"/>
      <c r="AP4021" s="6"/>
      <c r="AQ4021" s="6"/>
      <c r="AR4021" s="6"/>
      <c r="AS4021" s="6"/>
      <c r="AT4021" s="6"/>
      <c r="AU4021" s="6"/>
      <c r="AV4021" s="6"/>
      <c r="AW4021" s="6"/>
      <c r="AX4021" s="6"/>
      <c r="AY4021" s="6"/>
    </row>
    <row r="4022" spans="1:51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  <c r="AI4022" s="6"/>
      <c r="AJ4022" s="6"/>
      <c r="AK4022" s="6"/>
      <c r="AL4022" s="6"/>
      <c r="AM4022" s="6"/>
      <c r="AN4022" s="6"/>
      <c r="AO4022" s="6"/>
      <c r="AP4022" s="6"/>
      <c r="AQ4022" s="6"/>
      <c r="AR4022" s="6"/>
      <c r="AS4022" s="6"/>
      <c r="AT4022" s="6"/>
      <c r="AU4022" s="6"/>
      <c r="AV4022" s="6"/>
      <c r="AW4022" s="6"/>
      <c r="AX4022" s="6"/>
      <c r="AY4022" s="6"/>
    </row>
    <row r="4023" spans="1:51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  <c r="AI4023" s="6"/>
      <c r="AJ4023" s="6"/>
      <c r="AK4023" s="6"/>
      <c r="AL4023" s="6"/>
      <c r="AM4023" s="6"/>
      <c r="AN4023" s="6"/>
      <c r="AO4023" s="6"/>
      <c r="AP4023" s="6"/>
      <c r="AQ4023" s="6"/>
      <c r="AR4023" s="6"/>
      <c r="AS4023" s="6"/>
      <c r="AT4023" s="6"/>
      <c r="AU4023" s="6"/>
      <c r="AV4023" s="6"/>
      <c r="AW4023" s="6"/>
      <c r="AX4023" s="6"/>
      <c r="AY4023" s="6"/>
    </row>
    <row r="4024" spans="1:51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  <c r="AI4024" s="6"/>
      <c r="AJ4024" s="6"/>
      <c r="AK4024" s="6"/>
      <c r="AL4024" s="6"/>
      <c r="AM4024" s="6"/>
      <c r="AN4024" s="6"/>
      <c r="AO4024" s="6"/>
      <c r="AP4024" s="6"/>
      <c r="AQ4024" s="6"/>
      <c r="AR4024" s="6"/>
      <c r="AS4024" s="6"/>
      <c r="AT4024" s="6"/>
      <c r="AU4024" s="6"/>
      <c r="AV4024" s="6"/>
      <c r="AW4024" s="6"/>
      <c r="AX4024" s="6"/>
      <c r="AY4024" s="6"/>
    </row>
    <row r="4025" spans="1:51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  <c r="AI4025" s="6"/>
      <c r="AJ4025" s="6"/>
      <c r="AK4025" s="6"/>
      <c r="AL4025" s="6"/>
      <c r="AM4025" s="6"/>
      <c r="AN4025" s="6"/>
      <c r="AO4025" s="6"/>
      <c r="AP4025" s="6"/>
      <c r="AQ4025" s="6"/>
      <c r="AR4025" s="6"/>
      <c r="AS4025" s="6"/>
      <c r="AT4025" s="6"/>
      <c r="AU4025" s="6"/>
      <c r="AV4025" s="6"/>
      <c r="AW4025" s="6"/>
      <c r="AX4025" s="6"/>
      <c r="AY4025" s="6"/>
    </row>
    <row r="4026" spans="1:51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  <c r="AI4026" s="6"/>
      <c r="AJ4026" s="6"/>
      <c r="AK4026" s="6"/>
      <c r="AL4026" s="6"/>
      <c r="AM4026" s="6"/>
      <c r="AN4026" s="6"/>
      <c r="AO4026" s="6"/>
      <c r="AP4026" s="6"/>
      <c r="AQ4026" s="6"/>
      <c r="AR4026" s="6"/>
      <c r="AS4026" s="6"/>
      <c r="AT4026" s="6"/>
      <c r="AU4026" s="6"/>
      <c r="AV4026" s="6"/>
      <c r="AW4026" s="6"/>
      <c r="AX4026" s="6"/>
      <c r="AY4026" s="6"/>
    </row>
    <row r="4027" spans="1:51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  <c r="AI4027" s="6"/>
      <c r="AJ4027" s="6"/>
      <c r="AK4027" s="6"/>
      <c r="AL4027" s="6"/>
      <c r="AM4027" s="6"/>
      <c r="AN4027" s="6"/>
      <c r="AO4027" s="6"/>
      <c r="AP4027" s="6"/>
      <c r="AQ4027" s="6"/>
      <c r="AR4027" s="6"/>
      <c r="AS4027" s="6"/>
      <c r="AT4027" s="6"/>
      <c r="AU4027" s="6"/>
      <c r="AV4027" s="6"/>
      <c r="AW4027" s="6"/>
      <c r="AX4027" s="6"/>
      <c r="AY4027" s="6"/>
    </row>
    <row r="4028" spans="1:51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  <c r="AI4028" s="6"/>
      <c r="AJ4028" s="6"/>
      <c r="AK4028" s="6"/>
      <c r="AL4028" s="6"/>
      <c r="AM4028" s="6"/>
      <c r="AN4028" s="6"/>
      <c r="AO4028" s="6"/>
      <c r="AP4028" s="6"/>
      <c r="AQ4028" s="6"/>
      <c r="AR4028" s="6"/>
      <c r="AS4028" s="6"/>
      <c r="AT4028" s="6"/>
      <c r="AU4028" s="6"/>
      <c r="AV4028" s="6"/>
      <c r="AW4028" s="6"/>
      <c r="AX4028" s="6"/>
      <c r="AY4028" s="6"/>
    </row>
    <row r="4029" spans="1:51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  <c r="AI4029" s="6"/>
      <c r="AJ4029" s="6"/>
      <c r="AK4029" s="6"/>
      <c r="AL4029" s="6"/>
      <c r="AM4029" s="6"/>
      <c r="AN4029" s="6"/>
      <c r="AO4029" s="6"/>
      <c r="AP4029" s="6"/>
      <c r="AQ4029" s="6"/>
      <c r="AR4029" s="6"/>
      <c r="AS4029" s="6"/>
      <c r="AT4029" s="6"/>
      <c r="AU4029" s="6"/>
      <c r="AV4029" s="6"/>
      <c r="AW4029" s="6"/>
      <c r="AX4029" s="6"/>
      <c r="AY4029" s="6"/>
    </row>
    <row r="4030" spans="1:51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  <c r="AI4030" s="6"/>
      <c r="AJ4030" s="6"/>
      <c r="AK4030" s="6"/>
      <c r="AL4030" s="6"/>
      <c r="AM4030" s="6"/>
      <c r="AN4030" s="6"/>
      <c r="AO4030" s="6"/>
      <c r="AP4030" s="6"/>
      <c r="AQ4030" s="6"/>
      <c r="AR4030" s="6"/>
      <c r="AS4030" s="6"/>
      <c r="AT4030" s="6"/>
      <c r="AU4030" s="6"/>
      <c r="AV4030" s="6"/>
      <c r="AW4030" s="6"/>
      <c r="AX4030" s="6"/>
      <c r="AY4030" s="6"/>
    </row>
    <row r="4031" spans="1:51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  <c r="AI4031" s="6"/>
      <c r="AJ4031" s="6"/>
      <c r="AK4031" s="6"/>
      <c r="AL4031" s="6"/>
      <c r="AM4031" s="6"/>
      <c r="AN4031" s="6"/>
      <c r="AO4031" s="6"/>
      <c r="AP4031" s="6"/>
      <c r="AQ4031" s="6"/>
      <c r="AR4031" s="6"/>
      <c r="AS4031" s="6"/>
      <c r="AT4031" s="6"/>
      <c r="AU4031" s="6"/>
      <c r="AV4031" s="6"/>
      <c r="AW4031" s="6"/>
      <c r="AX4031" s="6"/>
      <c r="AY4031" s="6"/>
    </row>
    <row r="4032" spans="1:51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  <c r="AI4032" s="6"/>
      <c r="AJ4032" s="6"/>
      <c r="AK4032" s="6"/>
      <c r="AL4032" s="6"/>
      <c r="AM4032" s="6"/>
      <c r="AN4032" s="6"/>
      <c r="AO4032" s="6"/>
      <c r="AP4032" s="6"/>
      <c r="AQ4032" s="6"/>
      <c r="AR4032" s="6"/>
      <c r="AS4032" s="6"/>
      <c r="AT4032" s="6"/>
      <c r="AU4032" s="6"/>
      <c r="AV4032" s="6"/>
      <c r="AW4032" s="6"/>
      <c r="AX4032" s="6"/>
      <c r="AY4032" s="6"/>
    </row>
    <row r="4033" spans="1:51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  <c r="AI4033" s="6"/>
      <c r="AJ4033" s="6"/>
      <c r="AK4033" s="6"/>
      <c r="AL4033" s="6"/>
      <c r="AM4033" s="6"/>
      <c r="AN4033" s="6"/>
      <c r="AO4033" s="6"/>
      <c r="AP4033" s="6"/>
      <c r="AQ4033" s="6"/>
      <c r="AR4033" s="6"/>
      <c r="AS4033" s="6"/>
      <c r="AT4033" s="6"/>
      <c r="AU4033" s="6"/>
      <c r="AV4033" s="6"/>
      <c r="AW4033" s="6"/>
      <c r="AX4033" s="6"/>
      <c r="AY4033" s="6"/>
    </row>
    <row r="4034" spans="1:51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  <c r="AI4034" s="6"/>
      <c r="AJ4034" s="6"/>
      <c r="AK4034" s="6"/>
      <c r="AL4034" s="6"/>
      <c r="AM4034" s="6"/>
      <c r="AN4034" s="6"/>
      <c r="AO4034" s="6"/>
      <c r="AP4034" s="6"/>
      <c r="AQ4034" s="6"/>
      <c r="AR4034" s="6"/>
      <c r="AS4034" s="6"/>
      <c r="AT4034" s="6"/>
      <c r="AU4034" s="6"/>
      <c r="AV4034" s="6"/>
      <c r="AW4034" s="6"/>
      <c r="AX4034" s="6"/>
      <c r="AY4034" s="6"/>
    </row>
    <row r="4035" spans="1:51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  <c r="AI4035" s="6"/>
      <c r="AJ4035" s="6"/>
      <c r="AK4035" s="6"/>
      <c r="AL4035" s="6"/>
      <c r="AM4035" s="6"/>
      <c r="AN4035" s="6"/>
      <c r="AO4035" s="6"/>
      <c r="AP4035" s="6"/>
      <c r="AQ4035" s="6"/>
      <c r="AR4035" s="6"/>
      <c r="AS4035" s="6"/>
      <c r="AT4035" s="6"/>
      <c r="AU4035" s="6"/>
      <c r="AV4035" s="6"/>
      <c r="AW4035" s="6"/>
      <c r="AX4035" s="6"/>
      <c r="AY4035" s="6"/>
    </row>
    <row r="4036" spans="1:51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  <c r="AI4036" s="6"/>
      <c r="AJ4036" s="6"/>
      <c r="AK4036" s="6"/>
      <c r="AL4036" s="6"/>
      <c r="AM4036" s="6"/>
      <c r="AN4036" s="6"/>
      <c r="AO4036" s="6"/>
      <c r="AP4036" s="6"/>
      <c r="AQ4036" s="6"/>
      <c r="AR4036" s="6"/>
      <c r="AS4036" s="6"/>
      <c r="AT4036" s="6"/>
      <c r="AU4036" s="6"/>
      <c r="AV4036" s="6"/>
      <c r="AW4036" s="6"/>
      <c r="AX4036" s="6"/>
      <c r="AY4036" s="6"/>
    </row>
    <row r="4037" spans="1:51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  <c r="AI4037" s="6"/>
      <c r="AJ4037" s="6"/>
      <c r="AK4037" s="6"/>
      <c r="AL4037" s="6"/>
      <c r="AM4037" s="6"/>
      <c r="AN4037" s="6"/>
      <c r="AO4037" s="6"/>
      <c r="AP4037" s="6"/>
      <c r="AQ4037" s="6"/>
      <c r="AR4037" s="6"/>
      <c r="AS4037" s="6"/>
      <c r="AT4037" s="6"/>
      <c r="AU4037" s="6"/>
      <c r="AV4037" s="6"/>
      <c r="AW4037" s="6"/>
      <c r="AX4037" s="6"/>
      <c r="AY4037" s="6"/>
    </row>
    <row r="4038" spans="1:51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  <c r="AI4038" s="6"/>
      <c r="AJ4038" s="6"/>
      <c r="AK4038" s="6"/>
      <c r="AL4038" s="6"/>
      <c r="AM4038" s="6"/>
      <c r="AN4038" s="6"/>
      <c r="AO4038" s="6"/>
      <c r="AP4038" s="6"/>
      <c r="AQ4038" s="6"/>
      <c r="AR4038" s="6"/>
      <c r="AS4038" s="6"/>
      <c r="AT4038" s="6"/>
      <c r="AU4038" s="6"/>
      <c r="AV4038" s="6"/>
      <c r="AW4038" s="6"/>
      <c r="AX4038" s="6"/>
      <c r="AY4038" s="6"/>
    </row>
    <row r="4039" spans="1:51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  <c r="AI4039" s="6"/>
      <c r="AJ4039" s="6"/>
      <c r="AK4039" s="6"/>
      <c r="AL4039" s="6"/>
      <c r="AM4039" s="6"/>
      <c r="AN4039" s="6"/>
      <c r="AO4039" s="6"/>
      <c r="AP4039" s="6"/>
      <c r="AQ4039" s="6"/>
      <c r="AR4039" s="6"/>
      <c r="AS4039" s="6"/>
      <c r="AT4039" s="6"/>
      <c r="AU4039" s="6"/>
      <c r="AV4039" s="6"/>
      <c r="AW4039" s="6"/>
      <c r="AX4039" s="6"/>
      <c r="AY4039" s="6"/>
    </row>
    <row r="4040" spans="1:51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  <c r="AI4040" s="6"/>
      <c r="AJ4040" s="6"/>
      <c r="AK4040" s="6"/>
      <c r="AL4040" s="6"/>
      <c r="AM4040" s="6"/>
      <c r="AN4040" s="6"/>
      <c r="AO4040" s="6"/>
      <c r="AP4040" s="6"/>
      <c r="AQ4040" s="6"/>
      <c r="AR4040" s="6"/>
      <c r="AS4040" s="6"/>
      <c r="AT4040" s="6"/>
      <c r="AU4040" s="6"/>
      <c r="AV4040" s="6"/>
      <c r="AW4040" s="6"/>
      <c r="AX4040" s="6"/>
      <c r="AY4040" s="6"/>
    </row>
    <row r="4041" spans="1:51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  <c r="AI4041" s="6"/>
      <c r="AJ4041" s="6"/>
      <c r="AK4041" s="6"/>
      <c r="AL4041" s="6"/>
      <c r="AM4041" s="6"/>
      <c r="AN4041" s="6"/>
      <c r="AO4041" s="6"/>
      <c r="AP4041" s="6"/>
      <c r="AQ4041" s="6"/>
      <c r="AR4041" s="6"/>
      <c r="AS4041" s="6"/>
      <c r="AT4041" s="6"/>
      <c r="AU4041" s="6"/>
      <c r="AV4041" s="6"/>
      <c r="AW4041" s="6"/>
      <c r="AX4041" s="6"/>
      <c r="AY4041" s="6"/>
    </row>
    <row r="4042" spans="1:51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  <c r="AI4042" s="6"/>
      <c r="AJ4042" s="6"/>
      <c r="AK4042" s="6"/>
      <c r="AL4042" s="6"/>
      <c r="AM4042" s="6"/>
      <c r="AN4042" s="6"/>
      <c r="AO4042" s="6"/>
      <c r="AP4042" s="6"/>
      <c r="AQ4042" s="6"/>
      <c r="AR4042" s="6"/>
      <c r="AS4042" s="6"/>
      <c r="AT4042" s="6"/>
      <c r="AU4042" s="6"/>
      <c r="AV4042" s="6"/>
      <c r="AW4042" s="6"/>
      <c r="AX4042" s="6"/>
      <c r="AY4042" s="6"/>
    </row>
    <row r="4043" spans="1:51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  <c r="AI4043" s="6"/>
      <c r="AJ4043" s="6"/>
      <c r="AK4043" s="6"/>
      <c r="AL4043" s="6"/>
      <c r="AM4043" s="6"/>
      <c r="AN4043" s="6"/>
      <c r="AO4043" s="6"/>
      <c r="AP4043" s="6"/>
      <c r="AQ4043" s="6"/>
      <c r="AR4043" s="6"/>
      <c r="AS4043" s="6"/>
      <c r="AT4043" s="6"/>
      <c r="AU4043" s="6"/>
      <c r="AV4043" s="6"/>
      <c r="AW4043" s="6"/>
      <c r="AX4043" s="6"/>
      <c r="AY4043" s="6"/>
    </row>
    <row r="4044" spans="1:51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  <c r="AI4044" s="6"/>
      <c r="AJ4044" s="6"/>
      <c r="AK4044" s="6"/>
      <c r="AL4044" s="6"/>
      <c r="AM4044" s="6"/>
      <c r="AN4044" s="6"/>
      <c r="AO4044" s="6"/>
      <c r="AP4044" s="6"/>
      <c r="AQ4044" s="6"/>
      <c r="AR4044" s="6"/>
      <c r="AS4044" s="6"/>
      <c r="AT4044" s="6"/>
      <c r="AU4044" s="6"/>
      <c r="AV4044" s="6"/>
      <c r="AW4044" s="6"/>
      <c r="AX4044" s="6"/>
      <c r="AY4044" s="6"/>
    </row>
    <row r="4045" spans="1:51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  <c r="AI4045" s="6"/>
      <c r="AJ4045" s="6"/>
      <c r="AK4045" s="6"/>
      <c r="AL4045" s="6"/>
      <c r="AM4045" s="6"/>
      <c r="AN4045" s="6"/>
      <c r="AO4045" s="6"/>
      <c r="AP4045" s="6"/>
      <c r="AQ4045" s="6"/>
      <c r="AR4045" s="6"/>
      <c r="AS4045" s="6"/>
      <c r="AT4045" s="6"/>
      <c r="AU4045" s="6"/>
      <c r="AV4045" s="6"/>
      <c r="AW4045" s="6"/>
      <c r="AX4045" s="6"/>
      <c r="AY4045" s="6"/>
    </row>
    <row r="4046" spans="1:51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  <c r="AI4046" s="6"/>
      <c r="AJ4046" s="6"/>
      <c r="AK4046" s="6"/>
      <c r="AL4046" s="6"/>
      <c r="AM4046" s="6"/>
      <c r="AN4046" s="6"/>
      <c r="AO4046" s="6"/>
      <c r="AP4046" s="6"/>
      <c r="AQ4046" s="6"/>
      <c r="AR4046" s="6"/>
      <c r="AS4046" s="6"/>
      <c r="AT4046" s="6"/>
      <c r="AU4046" s="6"/>
      <c r="AV4046" s="6"/>
      <c r="AW4046" s="6"/>
      <c r="AX4046" s="6"/>
      <c r="AY4046" s="6"/>
    </row>
    <row r="4047" spans="1:51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  <c r="AI4047" s="6"/>
      <c r="AJ4047" s="6"/>
      <c r="AK4047" s="6"/>
      <c r="AL4047" s="6"/>
      <c r="AM4047" s="6"/>
      <c r="AN4047" s="6"/>
      <c r="AO4047" s="6"/>
      <c r="AP4047" s="6"/>
      <c r="AQ4047" s="6"/>
      <c r="AR4047" s="6"/>
      <c r="AS4047" s="6"/>
      <c r="AT4047" s="6"/>
      <c r="AU4047" s="6"/>
      <c r="AV4047" s="6"/>
      <c r="AW4047" s="6"/>
      <c r="AX4047" s="6"/>
      <c r="AY4047" s="6"/>
    </row>
    <row r="4048" spans="1:51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  <c r="AI4048" s="6"/>
      <c r="AJ4048" s="6"/>
      <c r="AK4048" s="6"/>
      <c r="AL4048" s="6"/>
      <c r="AM4048" s="6"/>
      <c r="AN4048" s="6"/>
      <c r="AO4048" s="6"/>
      <c r="AP4048" s="6"/>
      <c r="AQ4048" s="6"/>
      <c r="AR4048" s="6"/>
      <c r="AS4048" s="6"/>
      <c r="AT4048" s="6"/>
      <c r="AU4048" s="6"/>
      <c r="AV4048" s="6"/>
      <c r="AW4048" s="6"/>
      <c r="AX4048" s="6"/>
      <c r="AY4048" s="6"/>
    </row>
    <row r="4049" spans="1:51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  <c r="AI4049" s="6"/>
      <c r="AJ4049" s="6"/>
      <c r="AK4049" s="6"/>
      <c r="AL4049" s="6"/>
      <c r="AM4049" s="6"/>
      <c r="AN4049" s="6"/>
      <c r="AO4049" s="6"/>
      <c r="AP4049" s="6"/>
      <c r="AQ4049" s="6"/>
      <c r="AR4049" s="6"/>
      <c r="AS4049" s="6"/>
      <c r="AT4049" s="6"/>
      <c r="AU4049" s="6"/>
      <c r="AV4049" s="6"/>
      <c r="AW4049" s="6"/>
      <c r="AX4049" s="6"/>
      <c r="AY4049" s="6"/>
    </row>
    <row r="4050" spans="1:51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  <c r="AI4050" s="6"/>
      <c r="AJ4050" s="6"/>
      <c r="AK4050" s="6"/>
      <c r="AL4050" s="6"/>
      <c r="AM4050" s="6"/>
      <c r="AN4050" s="6"/>
      <c r="AO4050" s="6"/>
      <c r="AP4050" s="6"/>
      <c r="AQ4050" s="6"/>
      <c r="AR4050" s="6"/>
      <c r="AS4050" s="6"/>
      <c r="AT4050" s="6"/>
      <c r="AU4050" s="6"/>
      <c r="AV4050" s="6"/>
      <c r="AW4050" s="6"/>
      <c r="AX4050" s="6"/>
      <c r="AY4050" s="6"/>
    </row>
    <row r="4051" spans="1:51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  <c r="AI4051" s="6"/>
      <c r="AJ4051" s="6"/>
      <c r="AK4051" s="6"/>
      <c r="AL4051" s="6"/>
      <c r="AM4051" s="6"/>
      <c r="AN4051" s="6"/>
      <c r="AO4051" s="6"/>
      <c r="AP4051" s="6"/>
      <c r="AQ4051" s="6"/>
      <c r="AR4051" s="6"/>
      <c r="AS4051" s="6"/>
      <c r="AT4051" s="6"/>
      <c r="AU4051" s="6"/>
      <c r="AV4051" s="6"/>
      <c r="AW4051" s="6"/>
      <c r="AX4051" s="6"/>
      <c r="AY4051" s="6"/>
    </row>
    <row r="4052" spans="1:51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  <c r="AI4052" s="6"/>
      <c r="AJ4052" s="6"/>
      <c r="AK4052" s="6"/>
      <c r="AL4052" s="6"/>
      <c r="AM4052" s="6"/>
      <c r="AN4052" s="6"/>
      <c r="AO4052" s="6"/>
      <c r="AP4052" s="6"/>
      <c r="AQ4052" s="6"/>
      <c r="AR4052" s="6"/>
      <c r="AS4052" s="6"/>
      <c r="AT4052" s="6"/>
      <c r="AU4052" s="6"/>
      <c r="AV4052" s="6"/>
      <c r="AW4052" s="6"/>
      <c r="AX4052" s="6"/>
      <c r="AY4052" s="6"/>
    </row>
    <row r="4053" spans="1:51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  <c r="AI4053" s="6"/>
      <c r="AJ4053" s="6"/>
      <c r="AK4053" s="6"/>
      <c r="AL4053" s="6"/>
      <c r="AM4053" s="6"/>
      <c r="AN4053" s="6"/>
      <c r="AO4053" s="6"/>
      <c r="AP4053" s="6"/>
      <c r="AQ4053" s="6"/>
      <c r="AR4053" s="6"/>
      <c r="AS4053" s="6"/>
      <c r="AT4053" s="6"/>
      <c r="AU4053" s="6"/>
      <c r="AV4053" s="6"/>
      <c r="AW4053" s="6"/>
      <c r="AX4053" s="6"/>
      <c r="AY4053" s="6"/>
    </row>
    <row r="4054" spans="1:51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  <c r="AI4054" s="6"/>
      <c r="AJ4054" s="6"/>
      <c r="AK4054" s="6"/>
      <c r="AL4054" s="6"/>
      <c r="AM4054" s="6"/>
      <c r="AN4054" s="6"/>
      <c r="AO4054" s="6"/>
      <c r="AP4054" s="6"/>
      <c r="AQ4054" s="6"/>
      <c r="AR4054" s="6"/>
      <c r="AS4054" s="6"/>
      <c r="AT4054" s="6"/>
      <c r="AU4054" s="6"/>
      <c r="AV4054" s="6"/>
      <c r="AW4054" s="6"/>
      <c r="AX4054" s="6"/>
      <c r="AY4054" s="6"/>
    </row>
    <row r="4055" spans="1:51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  <c r="AI4055" s="6"/>
      <c r="AJ4055" s="6"/>
      <c r="AK4055" s="6"/>
      <c r="AL4055" s="6"/>
      <c r="AM4055" s="6"/>
      <c r="AN4055" s="6"/>
      <c r="AO4055" s="6"/>
      <c r="AP4055" s="6"/>
      <c r="AQ4055" s="6"/>
      <c r="AR4055" s="6"/>
      <c r="AS4055" s="6"/>
      <c r="AT4055" s="6"/>
      <c r="AU4055" s="6"/>
      <c r="AV4055" s="6"/>
      <c r="AW4055" s="6"/>
      <c r="AX4055" s="6"/>
      <c r="AY4055" s="6"/>
    </row>
    <row r="4056" spans="1:51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  <c r="AI4056" s="6"/>
      <c r="AJ4056" s="6"/>
      <c r="AK4056" s="6"/>
      <c r="AL4056" s="6"/>
      <c r="AM4056" s="6"/>
      <c r="AN4056" s="6"/>
      <c r="AO4056" s="6"/>
      <c r="AP4056" s="6"/>
      <c r="AQ4056" s="6"/>
      <c r="AR4056" s="6"/>
      <c r="AS4056" s="6"/>
      <c r="AT4056" s="6"/>
      <c r="AU4056" s="6"/>
      <c r="AV4056" s="6"/>
      <c r="AW4056" s="6"/>
      <c r="AX4056" s="6"/>
      <c r="AY4056" s="6"/>
    </row>
    <row r="4057" spans="1:51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  <c r="AI4057" s="6"/>
      <c r="AJ4057" s="6"/>
      <c r="AK4057" s="6"/>
      <c r="AL4057" s="6"/>
      <c r="AM4057" s="6"/>
      <c r="AN4057" s="6"/>
      <c r="AO4057" s="6"/>
      <c r="AP4057" s="6"/>
      <c r="AQ4057" s="6"/>
      <c r="AR4057" s="6"/>
      <c r="AS4057" s="6"/>
      <c r="AT4057" s="6"/>
      <c r="AU4057" s="6"/>
      <c r="AV4057" s="6"/>
      <c r="AW4057" s="6"/>
      <c r="AX4057" s="6"/>
      <c r="AY4057" s="6"/>
    </row>
    <row r="4058" spans="1:51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  <c r="AI4058" s="6"/>
      <c r="AJ4058" s="6"/>
      <c r="AK4058" s="6"/>
      <c r="AL4058" s="6"/>
      <c r="AM4058" s="6"/>
      <c r="AN4058" s="6"/>
      <c r="AO4058" s="6"/>
      <c r="AP4058" s="6"/>
      <c r="AQ4058" s="6"/>
      <c r="AR4058" s="6"/>
      <c r="AS4058" s="6"/>
      <c r="AT4058" s="6"/>
      <c r="AU4058" s="6"/>
      <c r="AV4058" s="6"/>
      <c r="AW4058" s="6"/>
      <c r="AX4058" s="6"/>
      <c r="AY4058" s="6"/>
    </row>
    <row r="4059" spans="1:51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  <c r="AI4059" s="6"/>
      <c r="AJ4059" s="6"/>
      <c r="AK4059" s="6"/>
      <c r="AL4059" s="6"/>
      <c r="AM4059" s="6"/>
      <c r="AN4059" s="6"/>
      <c r="AO4059" s="6"/>
      <c r="AP4059" s="6"/>
      <c r="AQ4059" s="6"/>
      <c r="AR4059" s="6"/>
      <c r="AS4059" s="6"/>
      <c r="AT4059" s="6"/>
      <c r="AU4059" s="6"/>
      <c r="AV4059" s="6"/>
      <c r="AW4059" s="6"/>
      <c r="AX4059" s="6"/>
      <c r="AY4059" s="6"/>
    </row>
    <row r="4060" spans="1:51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  <c r="AI4060" s="6"/>
      <c r="AJ4060" s="6"/>
      <c r="AK4060" s="6"/>
      <c r="AL4060" s="6"/>
      <c r="AM4060" s="6"/>
      <c r="AN4060" s="6"/>
      <c r="AO4060" s="6"/>
      <c r="AP4060" s="6"/>
      <c r="AQ4060" s="6"/>
      <c r="AR4060" s="6"/>
      <c r="AS4060" s="6"/>
      <c r="AT4060" s="6"/>
      <c r="AU4060" s="6"/>
      <c r="AV4060" s="6"/>
      <c r="AW4060" s="6"/>
      <c r="AX4060" s="6"/>
      <c r="AY4060" s="6"/>
    </row>
    <row r="4061" spans="1:51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  <c r="AI4061" s="6"/>
      <c r="AJ4061" s="6"/>
      <c r="AK4061" s="6"/>
      <c r="AL4061" s="6"/>
      <c r="AM4061" s="6"/>
      <c r="AN4061" s="6"/>
      <c r="AO4061" s="6"/>
      <c r="AP4061" s="6"/>
      <c r="AQ4061" s="6"/>
      <c r="AR4061" s="6"/>
      <c r="AS4061" s="6"/>
      <c r="AT4061" s="6"/>
      <c r="AU4061" s="6"/>
      <c r="AV4061" s="6"/>
      <c r="AW4061" s="6"/>
      <c r="AX4061" s="6"/>
      <c r="AY4061" s="6"/>
    </row>
    <row r="4062" spans="1:51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  <c r="AI4062" s="6"/>
      <c r="AJ4062" s="6"/>
      <c r="AK4062" s="6"/>
      <c r="AL4062" s="6"/>
      <c r="AM4062" s="6"/>
      <c r="AN4062" s="6"/>
      <c r="AO4062" s="6"/>
      <c r="AP4062" s="6"/>
      <c r="AQ4062" s="6"/>
      <c r="AR4062" s="6"/>
      <c r="AS4062" s="6"/>
      <c r="AT4062" s="6"/>
      <c r="AU4062" s="6"/>
      <c r="AV4062" s="6"/>
      <c r="AW4062" s="6"/>
      <c r="AX4062" s="6"/>
      <c r="AY4062" s="6"/>
    </row>
    <row r="4063" spans="1:51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  <c r="AI4063" s="6"/>
      <c r="AJ4063" s="6"/>
      <c r="AK4063" s="6"/>
      <c r="AL4063" s="6"/>
      <c r="AM4063" s="6"/>
      <c r="AN4063" s="6"/>
      <c r="AO4063" s="6"/>
      <c r="AP4063" s="6"/>
      <c r="AQ4063" s="6"/>
      <c r="AR4063" s="6"/>
      <c r="AS4063" s="6"/>
      <c r="AT4063" s="6"/>
      <c r="AU4063" s="6"/>
      <c r="AV4063" s="6"/>
      <c r="AW4063" s="6"/>
      <c r="AX4063" s="6"/>
      <c r="AY4063" s="6"/>
    </row>
    <row r="4064" spans="1:51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  <c r="AI4064" s="6"/>
      <c r="AJ4064" s="6"/>
      <c r="AK4064" s="6"/>
      <c r="AL4064" s="6"/>
      <c r="AM4064" s="6"/>
      <c r="AN4064" s="6"/>
      <c r="AO4064" s="6"/>
      <c r="AP4064" s="6"/>
      <c r="AQ4064" s="6"/>
      <c r="AR4064" s="6"/>
      <c r="AS4064" s="6"/>
      <c r="AT4064" s="6"/>
      <c r="AU4064" s="6"/>
      <c r="AV4064" s="6"/>
      <c r="AW4064" s="6"/>
      <c r="AX4064" s="6"/>
      <c r="AY4064" s="6"/>
    </row>
    <row r="4065" spans="1:51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  <c r="AI4065" s="6"/>
      <c r="AJ4065" s="6"/>
      <c r="AK4065" s="6"/>
      <c r="AL4065" s="6"/>
      <c r="AM4065" s="6"/>
      <c r="AN4065" s="6"/>
      <c r="AO4065" s="6"/>
      <c r="AP4065" s="6"/>
      <c r="AQ4065" s="6"/>
      <c r="AR4065" s="6"/>
      <c r="AS4065" s="6"/>
      <c r="AT4065" s="6"/>
      <c r="AU4065" s="6"/>
      <c r="AV4065" s="6"/>
      <c r="AW4065" s="6"/>
      <c r="AX4065" s="6"/>
      <c r="AY4065" s="6"/>
    </row>
    <row r="4066" spans="1:51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  <c r="AI4066" s="6"/>
      <c r="AJ4066" s="6"/>
      <c r="AK4066" s="6"/>
      <c r="AL4066" s="6"/>
      <c r="AM4066" s="6"/>
      <c r="AN4066" s="6"/>
      <c r="AO4066" s="6"/>
      <c r="AP4066" s="6"/>
      <c r="AQ4066" s="6"/>
      <c r="AR4066" s="6"/>
      <c r="AS4066" s="6"/>
      <c r="AT4066" s="6"/>
      <c r="AU4066" s="6"/>
      <c r="AV4066" s="6"/>
      <c r="AW4066" s="6"/>
      <c r="AX4066" s="6"/>
      <c r="AY4066" s="6"/>
    </row>
    <row r="4067" spans="1:51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  <c r="AI4067" s="6"/>
      <c r="AJ4067" s="6"/>
      <c r="AK4067" s="6"/>
      <c r="AL4067" s="6"/>
      <c r="AM4067" s="6"/>
      <c r="AN4067" s="6"/>
      <c r="AO4067" s="6"/>
      <c r="AP4067" s="6"/>
      <c r="AQ4067" s="6"/>
      <c r="AR4067" s="6"/>
      <c r="AS4067" s="6"/>
      <c r="AT4067" s="6"/>
      <c r="AU4067" s="6"/>
      <c r="AV4067" s="6"/>
      <c r="AW4067" s="6"/>
      <c r="AX4067" s="6"/>
      <c r="AY4067" s="6"/>
    </row>
    <row r="4068" spans="1:51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  <c r="AI4068" s="6"/>
      <c r="AJ4068" s="6"/>
      <c r="AK4068" s="6"/>
      <c r="AL4068" s="6"/>
      <c r="AM4068" s="6"/>
      <c r="AN4068" s="6"/>
      <c r="AO4068" s="6"/>
      <c r="AP4068" s="6"/>
      <c r="AQ4068" s="6"/>
      <c r="AR4068" s="6"/>
      <c r="AS4068" s="6"/>
      <c r="AT4068" s="6"/>
      <c r="AU4068" s="6"/>
      <c r="AV4068" s="6"/>
      <c r="AW4068" s="6"/>
      <c r="AX4068" s="6"/>
      <c r="AY4068" s="6"/>
    </row>
    <row r="4069" spans="1:51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  <c r="AI4069" s="6"/>
      <c r="AJ4069" s="6"/>
      <c r="AK4069" s="6"/>
      <c r="AL4069" s="6"/>
      <c r="AM4069" s="6"/>
      <c r="AN4069" s="6"/>
      <c r="AO4069" s="6"/>
      <c r="AP4069" s="6"/>
      <c r="AQ4069" s="6"/>
      <c r="AR4069" s="6"/>
      <c r="AS4069" s="6"/>
      <c r="AT4069" s="6"/>
      <c r="AU4069" s="6"/>
      <c r="AV4069" s="6"/>
      <c r="AW4069" s="6"/>
      <c r="AX4069" s="6"/>
      <c r="AY4069" s="6"/>
    </row>
    <row r="4070" spans="1:51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  <c r="AI4070" s="6"/>
      <c r="AJ4070" s="6"/>
      <c r="AK4070" s="6"/>
      <c r="AL4070" s="6"/>
      <c r="AM4070" s="6"/>
      <c r="AN4070" s="6"/>
      <c r="AO4070" s="6"/>
      <c r="AP4070" s="6"/>
      <c r="AQ4070" s="6"/>
      <c r="AR4070" s="6"/>
      <c r="AS4070" s="6"/>
      <c r="AT4070" s="6"/>
      <c r="AU4070" s="6"/>
      <c r="AV4070" s="6"/>
      <c r="AW4070" s="6"/>
      <c r="AX4070" s="6"/>
      <c r="AY4070" s="6"/>
    </row>
    <row r="4071" spans="1:51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  <c r="AI4071" s="6"/>
      <c r="AJ4071" s="6"/>
      <c r="AK4071" s="6"/>
      <c r="AL4071" s="6"/>
      <c r="AM4071" s="6"/>
      <c r="AN4071" s="6"/>
      <c r="AO4071" s="6"/>
      <c r="AP4071" s="6"/>
      <c r="AQ4071" s="6"/>
      <c r="AR4071" s="6"/>
      <c r="AS4071" s="6"/>
      <c r="AT4071" s="6"/>
      <c r="AU4071" s="6"/>
      <c r="AV4071" s="6"/>
      <c r="AW4071" s="6"/>
      <c r="AX4071" s="6"/>
      <c r="AY4071" s="6"/>
    </row>
    <row r="4072" spans="1:51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  <c r="AI4072" s="6"/>
      <c r="AJ4072" s="6"/>
      <c r="AK4072" s="6"/>
      <c r="AL4072" s="6"/>
      <c r="AM4072" s="6"/>
      <c r="AN4072" s="6"/>
      <c r="AO4072" s="6"/>
      <c r="AP4072" s="6"/>
      <c r="AQ4072" s="6"/>
      <c r="AR4072" s="6"/>
      <c r="AS4072" s="6"/>
      <c r="AT4072" s="6"/>
      <c r="AU4072" s="6"/>
      <c r="AV4072" s="6"/>
      <c r="AW4072" s="6"/>
      <c r="AX4072" s="6"/>
      <c r="AY4072" s="6"/>
    </row>
    <row r="4073" spans="1:51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  <c r="AI4073" s="6"/>
      <c r="AJ4073" s="6"/>
      <c r="AK4073" s="6"/>
      <c r="AL4073" s="6"/>
      <c r="AM4073" s="6"/>
      <c r="AN4073" s="6"/>
      <c r="AO4073" s="6"/>
      <c r="AP4073" s="6"/>
      <c r="AQ4073" s="6"/>
      <c r="AR4073" s="6"/>
      <c r="AS4073" s="6"/>
      <c r="AT4073" s="6"/>
      <c r="AU4073" s="6"/>
      <c r="AV4073" s="6"/>
      <c r="AW4073" s="6"/>
      <c r="AX4073" s="6"/>
      <c r="AY4073" s="6"/>
    </row>
    <row r="4074" spans="1:51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  <c r="AI4074" s="6"/>
      <c r="AJ4074" s="6"/>
      <c r="AK4074" s="6"/>
      <c r="AL4074" s="6"/>
      <c r="AM4074" s="6"/>
      <c r="AN4074" s="6"/>
      <c r="AO4074" s="6"/>
      <c r="AP4074" s="6"/>
      <c r="AQ4074" s="6"/>
      <c r="AR4074" s="6"/>
      <c r="AS4074" s="6"/>
      <c r="AT4074" s="6"/>
      <c r="AU4074" s="6"/>
      <c r="AV4074" s="6"/>
      <c r="AW4074" s="6"/>
      <c r="AX4074" s="6"/>
      <c r="AY4074" s="6"/>
    </row>
    <row r="4075" spans="1:51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  <c r="AI4075" s="6"/>
      <c r="AJ4075" s="6"/>
      <c r="AK4075" s="6"/>
      <c r="AL4075" s="6"/>
      <c r="AM4075" s="6"/>
      <c r="AN4075" s="6"/>
      <c r="AO4075" s="6"/>
      <c r="AP4075" s="6"/>
      <c r="AQ4075" s="6"/>
      <c r="AR4075" s="6"/>
      <c r="AS4075" s="6"/>
      <c r="AT4075" s="6"/>
      <c r="AU4075" s="6"/>
      <c r="AV4075" s="6"/>
      <c r="AW4075" s="6"/>
      <c r="AX4075" s="6"/>
      <c r="AY4075" s="6"/>
    </row>
    <row r="4076" spans="1:51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  <c r="AI4076" s="6"/>
      <c r="AJ4076" s="6"/>
      <c r="AK4076" s="6"/>
      <c r="AL4076" s="6"/>
      <c r="AM4076" s="6"/>
      <c r="AN4076" s="6"/>
      <c r="AO4076" s="6"/>
      <c r="AP4076" s="6"/>
      <c r="AQ4076" s="6"/>
      <c r="AR4076" s="6"/>
      <c r="AS4076" s="6"/>
      <c r="AT4076" s="6"/>
      <c r="AU4076" s="6"/>
      <c r="AV4076" s="6"/>
      <c r="AW4076" s="6"/>
      <c r="AX4076" s="6"/>
      <c r="AY4076" s="6"/>
    </row>
    <row r="4077" spans="1:51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  <c r="AI4077" s="6"/>
      <c r="AJ4077" s="6"/>
      <c r="AK4077" s="6"/>
      <c r="AL4077" s="6"/>
      <c r="AM4077" s="6"/>
      <c r="AN4077" s="6"/>
      <c r="AO4077" s="6"/>
      <c r="AP4077" s="6"/>
      <c r="AQ4077" s="6"/>
      <c r="AR4077" s="6"/>
      <c r="AS4077" s="6"/>
      <c r="AT4077" s="6"/>
      <c r="AU4077" s="6"/>
      <c r="AV4077" s="6"/>
      <c r="AW4077" s="6"/>
      <c r="AX4077" s="6"/>
      <c r="AY4077" s="6"/>
    </row>
    <row r="4078" spans="1:51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  <c r="AI4078" s="6"/>
      <c r="AJ4078" s="6"/>
      <c r="AK4078" s="6"/>
      <c r="AL4078" s="6"/>
      <c r="AM4078" s="6"/>
      <c r="AN4078" s="6"/>
      <c r="AO4078" s="6"/>
      <c r="AP4078" s="6"/>
      <c r="AQ4078" s="6"/>
      <c r="AR4078" s="6"/>
      <c r="AS4078" s="6"/>
      <c r="AT4078" s="6"/>
      <c r="AU4078" s="6"/>
      <c r="AV4078" s="6"/>
      <c r="AW4078" s="6"/>
      <c r="AX4078" s="6"/>
      <c r="AY4078" s="6"/>
    </row>
    <row r="4079" spans="1:51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  <c r="AI4079" s="6"/>
      <c r="AJ4079" s="6"/>
      <c r="AK4079" s="6"/>
      <c r="AL4079" s="6"/>
      <c r="AM4079" s="6"/>
      <c r="AN4079" s="6"/>
      <c r="AO4079" s="6"/>
      <c r="AP4079" s="6"/>
      <c r="AQ4079" s="6"/>
      <c r="AR4079" s="6"/>
      <c r="AS4079" s="6"/>
      <c r="AT4079" s="6"/>
      <c r="AU4079" s="6"/>
      <c r="AV4079" s="6"/>
      <c r="AW4079" s="6"/>
      <c r="AX4079" s="6"/>
      <c r="AY4079" s="6"/>
    </row>
    <row r="4080" spans="1:51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  <c r="AI4080" s="6"/>
      <c r="AJ4080" s="6"/>
      <c r="AK4080" s="6"/>
      <c r="AL4080" s="6"/>
      <c r="AM4080" s="6"/>
      <c r="AN4080" s="6"/>
      <c r="AO4080" s="6"/>
      <c r="AP4080" s="6"/>
      <c r="AQ4080" s="6"/>
      <c r="AR4080" s="6"/>
      <c r="AS4080" s="6"/>
      <c r="AT4080" s="6"/>
      <c r="AU4080" s="6"/>
      <c r="AV4080" s="6"/>
      <c r="AW4080" s="6"/>
      <c r="AX4080" s="6"/>
      <c r="AY4080" s="6"/>
    </row>
    <row r="4081" spans="1:51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  <c r="AI4081" s="6"/>
      <c r="AJ4081" s="6"/>
      <c r="AK4081" s="6"/>
      <c r="AL4081" s="6"/>
      <c r="AM4081" s="6"/>
      <c r="AN4081" s="6"/>
      <c r="AO4081" s="6"/>
      <c r="AP4081" s="6"/>
      <c r="AQ4081" s="6"/>
      <c r="AR4081" s="6"/>
      <c r="AS4081" s="6"/>
      <c r="AT4081" s="6"/>
      <c r="AU4081" s="6"/>
      <c r="AV4081" s="6"/>
      <c r="AW4081" s="6"/>
      <c r="AX4081" s="6"/>
      <c r="AY4081" s="6"/>
    </row>
    <row r="4082" spans="1:51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  <c r="AI4082" s="6"/>
      <c r="AJ4082" s="6"/>
      <c r="AK4082" s="6"/>
      <c r="AL4082" s="6"/>
      <c r="AM4082" s="6"/>
      <c r="AN4082" s="6"/>
      <c r="AO4082" s="6"/>
      <c r="AP4082" s="6"/>
      <c r="AQ4082" s="6"/>
      <c r="AR4082" s="6"/>
      <c r="AS4082" s="6"/>
      <c r="AT4082" s="6"/>
      <c r="AU4082" s="6"/>
      <c r="AV4082" s="6"/>
      <c r="AW4082" s="6"/>
      <c r="AX4082" s="6"/>
      <c r="AY4082" s="6"/>
    </row>
    <row r="4083" spans="1:51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  <c r="AI4083" s="6"/>
      <c r="AJ4083" s="6"/>
      <c r="AK4083" s="6"/>
      <c r="AL4083" s="6"/>
      <c r="AM4083" s="6"/>
      <c r="AN4083" s="6"/>
      <c r="AO4083" s="6"/>
      <c r="AP4083" s="6"/>
      <c r="AQ4083" s="6"/>
      <c r="AR4083" s="6"/>
      <c r="AS4083" s="6"/>
      <c r="AT4083" s="6"/>
      <c r="AU4083" s="6"/>
      <c r="AV4083" s="6"/>
      <c r="AW4083" s="6"/>
      <c r="AX4083" s="6"/>
      <c r="AY4083" s="6"/>
    </row>
    <row r="4084" spans="1:51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  <c r="AI4084" s="6"/>
      <c r="AJ4084" s="6"/>
      <c r="AK4084" s="6"/>
      <c r="AL4084" s="6"/>
      <c r="AM4084" s="6"/>
      <c r="AN4084" s="6"/>
      <c r="AO4084" s="6"/>
      <c r="AP4084" s="6"/>
      <c r="AQ4084" s="6"/>
      <c r="AR4084" s="6"/>
      <c r="AS4084" s="6"/>
      <c r="AT4084" s="6"/>
      <c r="AU4084" s="6"/>
      <c r="AV4084" s="6"/>
      <c r="AW4084" s="6"/>
      <c r="AX4084" s="6"/>
      <c r="AY4084" s="6"/>
    </row>
    <row r="4085" spans="1:51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  <c r="AI4085" s="6"/>
      <c r="AJ4085" s="6"/>
      <c r="AK4085" s="6"/>
      <c r="AL4085" s="6"/>
      <c r="AM4085" s="6"/>
      <c r="AN4085" s="6"/>
      <c r="AO4085" s="6"/>
      <c r="AP4085" s="6"/>
      <c r="AQ4085" s="6"/>
      <c r="AR4085" s="6"/>
      <c r="AS4085" s="6"/>
      <c r="AT4085" s="6"/>
      <c r="AU4085" s="6"/>
      <c r="AV4085" s="6"/>
      <c r="AW4085" s="6"/>
      <c r="AX4085" s="6"/>
      <c r="AY4085" s="6"/>
    </row>
    <row r="4086" spans="1:51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  <c r="AI4086" s="6"/>
      <c r="AJ4086" s="6"/>
      <c r="AK4086" s="6"/>
      <c r="AL4086" s="6"/>
      <c r="AM4086" s="6"/>
      <c r="AN4086" s="6"/>
      <c r="AO4086" s="6"/>
      <c r="AP4086" s="6"/>
      <c r="AQ4086" s="6"/>
      <c r="AR4086" s="6"/>
      <c r="AS4086" s="6"/>
      <c r="AT4086" s="6"/>
      <c r="AU4086" s="6"/>
      <c r="AV4086" s="6"/>
      <c r="AW4086" s="6"/>
      <c r="AX4086" s="6"/>
      <c r="AY4086" s="6"/>
    </row>
    <row r="4087" spans="1:51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  <c r="AI4087" s="6"/>
      <c r="AJ4087" s="6"/>
      <c r="AK4087" s="6"/>
      <c r="AL4087" s="6"/>
      <c r="AM4087" s="6"/>
      <c r="AN4087" s="6"/>
      <c r="AO4087" s="6"/>
      <c r="AP4087" s="6"/>
      <c r="AQ4087" s="6"/>
      <c r="AR4087" s="6"/>
      <c r="AS4087" s="6"/>
      <c r="AT4087" s="6"/>
      <c r="AU4087" s="6"/>
      <c r="AV4087" s="6"/>
      <c r="AW4087" s="6"/>
      <c r="AX4087" s="6"/>
      <c r="AY4087" s="6"/>
    </row>
    <row r="4088" spans="1:51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  <c r="AI4088" s="6"/>
      <c r="AJ4088" s="6"/>
      <c r="AK4088" s="6"/>
      <c r="AL4088" s="6"/>
      <c r="AM4088" s="6"/>
      <c r="AN4088" s="6"/>
      <c r="AO4088" s="6"/>
      <c r="AP4088" s="6"/>
      <c r="AQ4088" s="6"/>
      <c r="AR4088" s="6"/>
      <c r="AS4088" s="6"/>
      <c r="AT4088" s="6"/>
      <c r="AU4088" s="6"/>
      <c r="AV4088" s="6"/>
      <c r="AW4088" s="6"/>
      <c r="AX4088" s="6"/>
      <c r="AY4088" s="6"/>
    </row>
    <row r="4089" spans="1:51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  <c r="AI4089" s="6"/>
      <c r="AJ4089" s="6"/>
      <c r="AK4089" s="6"/>
      <c r="AL4089" s="6"/>
      <c r="AM4089" s="6"/>
      <c r="AN4089" s="6"/>
      <c r="AO4089" s="6"/>
      <c r="AP4089" s="6"/>
      <c r="AQ4089" s="6"/>
      <c r="AR4089" s="6"/>
      <c r="AS4089" s="6"/>
      <c r="AT4089" s="6"/>
      <c r="AU4089" s="6"/>
      <c r="AV4089" s="6"/>
      <c r="AW4089" s="6"/>
      <c r="AX4089" s="6"/>
      <c r="AY4089" s="6"/>
    </row>
    <row r="4090" spans="1:51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  <c r="AI4090" s="6"/>
      <c r="AJ4090" s="6"/>
      <c r="AK4090" s="6"/>
      <c r="AL4090" s="6"/>
      <c r="AM4090" s="6"/>
      <c r="AN4090" s="6"/>
      <c r="AO4090" s="6"/>
      <c r="AP4090" s="6"/>
      <c r="AQ4090" s="6"/>
      <c r="AR4090" s="6"/>
      <c r="AS4090" s="6"/>
      <c r="AT4090" s="6"/>
      <c r="AU4090" s="6"/>
      <c r="AV4090" s="6"/>
      <c r="AW4090" s="6"/>
      <c r="AX4090" s="6"/>
      <c r="AY4090" s="6"/>
    </row>
    <row r="4091" spans="1:51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  <c r="AI4091" s="6"/>
      <c r="AJ4091" s="6"/>
      <c r="AK4091" s="6"/>
      <c r="AL4091" s="6"/>
      <c r="AM4091" s="6"/>
      <c r="AN4091" s="6"/>
      <c r="AO4091" s="6"/>
      <c r="AP4091" s="6"/>
      <c r="AQ4091" s="6"/>
      <c r="AR4091" s="6"/>
      <c r="AS4091" s="6"/>
      <c r="AT4091" s="6"/>
      <c r="AU4091" s="6"/>
      <c r="AV4091" s="6"/>
      <c r="AW4091" s="6"/>
      <c r="AX4091" s="6"/>
      <c r="AY4091" s="6"/>
    </row>
    <row r="4092" spans="1:51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  <c r="AI4092" s="6"/>
      <c r="AJ4092" s="6"/>
      <c r="AK4092" s="6"/>
      <c r="AL4092" s="6"/>
      <c r="AM4092" s="6"/>
      <c r="AN4092" s="6"/>
      <c r="AO4092" s="6"/>
      <c r="AP4092" s="6"/>
      <c r="AQ4092" s="6"/>
      <c r="AR4092" s="6"/>
      <c r="AS4092" s="6"/>
      <c r="AT4092" s="6"/>
      <c r="AU4092" s="6"/>
      <c r="AV4092" s="6"/>
      <c r="AW4092" s="6"/>
      <c r="AX4092" s="6"/>
      <c r="AY4092" s="6"/>
    </row>
    <row r="4093" spans="1:51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  <c r="AI4093" s="6"/>
      <c r="AJ4093" s="6"/>
      <c r="AK4093" s="6"/>
      <c r="AL4093" s="6"/>
      <c r="AM4093" s="6"/>
      <c r="AN4093" s="6"/>
      <c r="AO4093" s="6"/>
      <c r="AP4093" s="6"/>
      <c r="AQ4093" s="6"/>
      <c r="AR4093" s="6"/>
      <c r="AS4093" s="6"/>
      <c r="AT4093" s="6"/>
      <c r="AU4093" s="6"/>
      <c r="AV4093" s="6"/>
      <c r="AW4093" s="6"/>
      <c r="AX4093" s="6"/>
      <c r="AY4093" s="6"/>
    </row>
    <row r="4094" spans="1:51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  <c r="AI4094" s="6"/>
      <c r="AJ4094" s="6"/>
      <c r="AK4094" s="6"/>
      <c r="AL4094" s="6"/>
      <c r="AM4094" s="6"/>
      <c r="AN4094" s="6"/>
      <c r="AO4094" s="6"/>
      <c r="AP4094" s="6"/>
      <c r="AQ4094" s="6"/>
      <c r="AR4094" s="6"/>
      <c r="AS4094" s="6"/>
      <c r="AT4094" s="6"/>
      <c r="AU4094" s="6"/>
      <c r="AV4094" s="6"/>
      <c r="AW4094" s="6"/>
      <c r="AX4094" s="6"/>
      <c r="AY4094" s="6"/>
    </row>
    <row r="4095" spans="1:51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  <c r="AI4095" s="6"/>
      <c r="AJ4095" s="6"/>
      <c r="AK4095" s="6"/>
      <c r="AL4095" s="6"/>
      <c r="AM4095" s="6"/>
      <c r="AN4095" s="6"/>
      <c r="AO4095" s="6"/>
      <c r="AP4095" s="6"/>
      <c r="AQ4095" s="6"/>
      <c r="AR4095" s="6"/>
      <c r="AS4095" s="6"/>
      <c r="AT4095" s="6"/>
      <c r="AU4095" s="6"/>
      <c r="AV4095" s="6"/>
      <c r="AW4095" s="6"/>
      <c r="AX4095" s="6"/>
      <c r="AY4095" s="6"/>
    </row>
    <row r="4096" spans="1:51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  <c r="AI4096" s="6"/>
      <c r="AJ4096" s="6"/>
      <c r="AK4096" s="6"/>
      <c r="AL4096" s="6"/>
      <c r="AM4096" s="6"/>
      <c r="AN4096" s="6"/>
      <c r="AO4096" s="6"/>
      <c r="AP4096" s="6"/>
      <c r="AQ4096" s="6"/>
      <c r="AR4096" s="6"/>
      <c r="AS4096" s="6"/>
      <c r="AT4096" s="6"/>
      <c r="AU4096" s="6"/>
      <c r="AV4096" s="6"/>
      <c r="AW4096" s="6"/>
      <c r="AX4096" s="6"/>
      <c r="AY4096" s="6"/>
    </row>
    <row r="4097" spans="1:51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  <c r="AI4097" s="6"/>
      <c r="AJ4097" s="6"/>
      <c r="AK4097" s="6"/>
      <c r="AL4097" s="6"/>
      <c r="AM4097" s="6"/>
      <c r="AN4097" s="6"/>
      <c r="AO4097" s="6"/>
      <c r="AP4097" s="6"/>
      <c r="AQ4097" s="6"/>
      <c r="AR4097" s="6"/>
      <c r="AS4097" s="6"/>
      <c r="AT4097" s="6"/>
      <c r="AU4097" s="6"/>
      <c r="AV4097" s="6"/>
      <c r="AW4097" s="6"/>
      <c r="AX4097" s="6"/>
      <c r="AY4097" s="6"/>
    </row>
    <row r="4098" spans="1:51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  <c r="AI4098" s="6"/>
      <c r="AJ4098" s="6"/>
      <c r="AK4098" s="6"/>
      <c r="AL4098" s="6"/>
      <c r="AM4098" s="6"/>
      <c r="AN4098" s="6"/>
      <c r="AO4098" s="6"/>
      <c r="AP4098" s="6"/>
      <c r="AQ4098" s="6"/>
      <c r="AR4098" s="6"/>
      <c r="AS4098" s="6"/>
      <c r="AT4098" s="6"/>
      <c r="AU4098" s="6"/>
      <c r="AV4098" s="6"/>
      <c r="AW4098" s="6"/>
      <c r="AX4098" s="6"/>
      <c r="AY4098" s="6"/>
    </row>
    <row r="4099" spans="1:51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  <c r="AI4099" s="6"/>
      <c r="AJ4099" s="6"/>
      <c r="AK4099" s="6"/>
      <c r="AL4099" s="6"/>
      <c r="AM4099" s="6"/>
      <c r="AN4099" s="6"/>
      <c r="AO4099" s="6"/>
      <c r="AP4099" s="6"/>
      <c r="AQ4099" s="6"/>
      <c r="AR4099" s="6"/>
      <c r="AS4099" s="6"/>
      <c r="AT4099" s="6"/>
      <c r="AU4099" s="6"/>
      <c r="AV4099" s="6"/>
      <c r="AW4099" s="6"/>
      <c r="AX4099" s="6"/>
      <c r="AY4099" s="6"/>
    </row>
    <row r="4100" spans="1:51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  <c r="AI4100" s="6"/>
      <c r="AJ4100" s="6"/>
      <c r="AK4100" s="6"/>
      <c r="AL4100" s="6"/>
      <c r="AM4100" s="6"/>
      <c r="AN4100" s="6"/>
      <c r="AO4100" s="6"/>
      <c r="AP4100" s="6"/>
      <c r="AQ4100" s="6"/>
      <c r="AR4100" s="6"/>
      <c r="AS4100" s="6"/>
      <c r="AT4100" s="6"/>
      <c r="AU4100" s="6"/>
      <c r="AV4100" s="6"/>
      <c r="AW4100" s="6"/>
      <c r="AX4100" s="6"/>
      <c r="AY4100" s="6"/>
    </row>
    <row r="4101" spans="1:51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  <c r="AI4101" s="6"/>
      <c r="AJ4101" s="6"/>
      <c r="AK4101" s="6"/>
      <c r="AL4101" s="6"/>
      <c r="AM4101" s="6"/>
      <c r="AN4101" s="6"/>
      <c r="AO4101" s="6"/>
      <c r="AP4101" s="6"/>
      <c r="AQ4101" s="6"/>
      <c r="AR4101" s="6"/>
      <c r="AS4101" s="6"/>
      <c r="AT4101" s="6"/>
      <c r="AU4101" s="6"/>
      <c r="AV4101" s="6"/>
      <c r="AW4101" s="6"/>
      <c r="AX4101" s="6"/>
      <c r="AY4101" s="6"/>
    </row>
    <row r="4102" spans="1:51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  <c r="AI4102" s="6"/>
      <c r="AJ4102" s="6"/>
      <c r="AK4102" s="6"/>
      <c r="AL4102" s="6"/>
      <c r="AM4102" s="6"/>
      <c r="AN4102" s="6"/>
      <c r="AO4102" s="6"/>
      <c r="AP4102" s="6"/>
      <c r="AQ4102" s="6"/>
      <c r="AR4102" s="6"/>
      <c r="AS4102" s="6"/>
      <c r="AT4102" s="6"/>
      <c r="AU4102" s="6"/>
      <c r="AV4102" s="6"/>
      <c r="AW4102" s="6"/>
      <c r="AX4102" s="6"/>
      <c r="AY4102" s="6"/>
    </row>
    <row r="4103" spans="1:51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  <c r="AI4103" s="6"/>
      <c r="AJ4103" s="6"/>
      <c r="AK4103" s="6"/>
      <c r="AL4103" s="6"/>
      <c r="AM4103" s="6"/>
      <c r="AN4103" s="6"/>
      <c r="AO4103" s="6"/>
      <c r="AP4103" s="6"/>
      <c r="AQ4103" s="6"/>
      <c r="AR4103" s="6"/>
      <c r="AS4103" s="6"/>
      <c r="AT4103" s="6"/>
      <c r="AU4103" s="6"/>
      <c r="AV4103" s="6"/>
      <c r="AW4103" s="6"/>
      <c r="AX4103" s="6"/>
      <c r="AY4103" s="6"/>
    </row>
    <row r="4104" spans="1:51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  <c r="AI4104" s="6"/>
      <c r="AJ4104" s="6"/>
      <c r="AK4104" s="6"/>
      <c r="AL4104" s="6"/>
      <c r="AM4104" s="6"/>
      <c r="AN4104" s="6"/>
      <c r="AO4104" s="6"/>
      <c r="AP4104" s="6"/>
      <c r="AQ4104" s="6"/>
      <c r="AR4104" s="6"/>
      <c r="AS4104" s="6"/>
      <c r="AT4104" s="6"/>
      <c r="AU4104" s="6"/>
      <c r="AV4104" s="6"/>
      <c r="AW4104" s="6"/>
      <c r="AX4104" s="6"/>
      <c r="AY4104" s="6"/>
    </row>
    <row r="4105" spans="1:51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  <c r="AI4105" s="6"/>
      <c r="AJ4105" s="6"/>
      <c r="AK4105" s="6"/>
      <c r="AL4105" s="6"/>
      <c r="AM4105" s="6"/>
      <c r="AN4105" s="6"/>
      <c r="AO4105" s="6"/>
      <c r="AP4105" s="6"/>
      <c r="AQ4105" s="6"/>
      <c r="AR4105" s="6"/>
      <c r="AS4105" s="6"/>
      <c r="AT4105" s="6"/>
      <c r="AU4105" s="6"/>
      <c r="AV4105" s="6"/>
      <c r="AW4105" s="6"/>
      <c r="AX4105" s="6"/>
      <c r="AY4105" s="6"/>
    </row>
    <row r="4106" spans="1:51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  <c r="AI4106" s="6"/>
      <c r="AJ4106" s="6"/>
      <c r="AK4106" s="6"/>
      <c r="AL4106" s="6"/>
      <c r="AM4106" s="6"/>
      <c r="AN4106" s="6"/>
      <c r="AO4106" s="6"/>
      <c r="AP4106" s="6"/>
      <c r="AQ4106" s="6"/>
      <c r="AR4106" s="6"/>
      <c r="AS4106" s="6"/>
      <c r="AT4106" s="6"/>
      <c r="AU4106" s="6"/>
      <c r="AV4106" s="6"/>
      <c r="AW4106" s="6"/>
      <c r="AX4106" s="6"/>
      <c r="AY4106" s="6"/>
    </row>
    <row r="4107" spans="1:51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  <c r="AI4107" s="6"/>
      <c r="AJ4107" s="6"/>
      <c r="AK4107" s="6"/>
      <c r="AL4107" s="6"/>
      <c r="AM4107" s="6"/>
      <c r="AN4107" s="6"/>
      <c r="AO4107" s="6"/>
      <c r="AP4107" s="6"/>
      <c r="AQ4107" s="6"/>
      <c r="AR4107" s="6"/>
      <c r="AS4107" s="6"/>
      <c r="AT4107" s="6"/>
      <c r="AU4107" s="6"/>
      <c r="AV4107" s="6"/>
      <c r="AW4107" s="6"/>
      <c r="AX4107" s="6"/>
      <c r="AY4107" s="6"/>
    </row>
    <row r="4108" spans="1:51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  <c r="AI4108" s="6"/>
      <c r="AJ4108" s="6"/>
      <c r="AK4108" s="6"/>
      <c r="AL4108" s="6"/>
      <c r="AM4108" s="6"/>
      <c r="AN4108" s="6"/>
      <c r="AO4108" s="6"/>
      <c r="AP4108" s="6"/>
      <c r="AQ4108" s="6"/>
      <c r="AR4108" s="6"/>
      <c r="AS4108" s="6"/>
      <c r="AT4108" s="6"/>
      <c r="AU4108" s="6"/>
      <c r="AV4108" s="6"/>
      <c r="AW4108" s="6"/>
      <c r="AX4108" s="6"/>
      <c r="AY4108" s="6"/>
    </row>
    <row r="4109" spans="1:51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  <c r="AI4109" s="6"/>
      <c r="AJ4109" s="6"/>
      <c r="AK4109" s="6"/>
      <c r="AL4109" s="6"/>
      <c r="AM4109" s="6"/>
      <c r="AN4109" s="6"/>
      <c r="AO4109" s="6"/>
      <c r="AP4109" s="6"/>
      <c r="AQ4109" s="6"/>
      <c r="AR4109" s="6"/>
      <c r="AS4109" s="6"/>
      <c r="AT4109" s="6"/>
      <c r="AU4109" s="6"/>
      <c r="AV4109" s="6"/>
      <c r="AW4109" s="6"/>
      <c r="AX4109" s="6"/>
      <c r="AY4109" s="6"/>
    </row>
    <row r="4110" spans="1:51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  <c r="AI4110" s="6"/>
      <c r="AJ4110" s="6"/>
      <c r="AK4110" s="6"/>
      <c r="AL4110" s="6"/>
      <c r="AM4110" s="6"/>
      <c r="AN4110" s="6"/>
      <c r="AO4110" s="6"/>
      <c r="AP4110" s="6"/>
      <c r="AQ4110" s="6"/>
      <c r="AR4110" s="6"/>
      <c r="AS4110" s="6"/>
      <c r="AT4110" s="6"/>
      <c r="AU4110" s="6"/>
      <c r="AV4110" s="6"/>
      <c r="AW4110" s="6"/>
      <c r="AX4110" s="6"/>
      <c r="AY4110" s="6"/>
    </row>
    <row r="4111" spans="1:51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  <c r="AI4111" s="6"/>
      <c r="AJ4111" s="6"/>
      <c r="AK4111" s="6"/>
      <c r="AL4111" s="6"/>
      <c r="AM4111" s="6"/>
      <c r="AN4111" s="6"/>
      <c r="AO4111" s="6"/>
      <c r="AP4111" s="6"/>
      <c r="AQ4111" s="6"/>
      <c r="AR4111" s="6"/>
      <c r="AS4111" s="6"/>
      <c r="AT4111" s="6"/>
      <c r="AU4111" s="6"/>
      <c r="AV4111" s="6"/>
      <c r="AW4111" s="6"/>
      <c r="AX4111" s="6"/>
      <c r="AY4111" s="6"/>
    </row>
    <row r="4112" spans="1:51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  <c r="AI4112" s="6"/>
      <c r="AJ4112" s="6"/>
      <c r="AK4112" s="6"/>
      <c r="AL4112" s="6"/>
      <c r="AM4112" s="6"/>
      <c r="AN4112" s="6"/>
      <c r="AO4112" s="6"/>
      <c r="AP4112" s="6"/>
      <c r="AQ4112" s="6"/>
      <c r="AR4112" s="6"/>
      <c r="AS4112" s="6"/>
      <c r="AT4112" s="6"/>
      <c r="AU4112" s="6"/>
      <c r="AV4112" s="6"/>
      <c r="AW4112" s="6"/>
      <c r="AX4112" s="6"/>
      <c r="AY4112" s="6"/>
    </row>
    <row r="4113" spans="1:51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  <c r="AI4113" s="6"/>
      <c r="AJ4113" s="6"/>
      <c r="AK4113" s="6"/>
      <c r="AL4113" s="6"/>
      <c r="AM4113" s="6"/>
      <c r="AN4113" s="6"/>
      <c r="AO4113" s="6"/>
      <c r="AP4113" s="6"/>
      <c r="AQ4113" s="6"/>
      <c r="AR4113" s="6"/>
      <c r="AS4113" s="6"/>
      <c r="AT4113" s="6"/>
      <c r="AU4113" s="6"/>
      <c r="AV4113" s="6"/>
      <c r="AW4113" s="6"/>
      <c r="AX4113" s="6"/>
      <c r="AY4113" s="6"/>
    </row>
    <row r="4114" spans="1:51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  <c r="AI4114" s="6"/>
      <c r="AJ4114" s="6"/>
      <c r="AK4114" s="6"/>
      <c r="AL4114" s="6"/>
      <c r="AM4114" s="6"/>
      <c r="AN4114" s="6"/>
      <c r="AO4114" s="6"/>
      <c r="AP4114" s="6"/>
      <c r="AQ4114" s="6"/>
      <c r="AR4114" s="6"/>
      <c r="AS4114" s="6"/>
      <c r="AT4114" s="6"/>
      <c r="AU4114" s="6"/>
      <c r="AV4114" s="6"/>
      <c r="AW4114" s="6"/>
      <c r="AX4114" s="6"/>
      <c r="AY4114" s="6"/>
    </row>
    <row r="4115" spans="1:51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  <c r="AI4115" s="6"/>
      <c r="AJ4115" s="6"/>
      <c r="AK4115" s="6"/>
      <c r="AL4115" s="6"/>
      <c r="AM4115" s="6"/>
      <c r="AN4115" s="6"/>
      <c r="AO4115" s="6"/>
      <c r="AP4115" s="6"/>
      <c r="AQ4115" s="6"/>
      <c r="AR4115" s="6"/>
      <c r="AS4115" s="6"/>
      <c r="AT4115" s="6"/>
      <c r="AU4115" s="6"/>
      <c r="AV4115" s="6"/>
      <c r="AW4115" s="6"/>
      <c r="AX4115" s="6"/>
      <c r="AY4115" s="6"/>
    </row>
    <row r="4116" spans="1:51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  <c r="AI4116" s="6"/>
      <c r="AJ4116" s="6"/>
      <c r="AK4116" s="6"/>
      <c r="AL4116" s="6"/>
      <c r="AM4116" s="6"/>
      <c r="AN4116" s="6"/>
      <c r="AO4116" s="6"/>
      <c r="AP4116" s="6"/>
      <c r="AQ4116" s="6"/>
      <c r="AR4116" s="6"/>
      <c r="AS4116" s="6"/>
      <c r="AT4116" s="6"/>
      <c r="AU4116" s="6"/>
      <c r="AV4116" s="6"/>
      <c r="AW4116" s="6"/>
      <c r="AX4116" s="6"/>
      <c r="AY4116" s="6"/>
    </row>
    <row r="4117" spans="1:51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  <c r="AI4117" s="6"/>
      <c r="AJ4117" s="6"/>
      <c r="AK4117" s="6"/>
      <c r="AL4117" s="6"/>
      <c r="AM4117" s="6"/>
      <c r="AN4117" s="6"/>
      <c r="AO4117" s="6"/>
      <c r="AP4117" s="6"/>
      <c r="AQ4117" s="6"/>
      <c r="AR4117" s="6"/>
      <c r="AS4117" s="6"/>
      <c r="AT4117" s="6"/>
      <c r="AU4117" s="6"/>
      <c r="AV4117" s="6"/>
      <c r="AW4117" s="6"/>
      <c r="AX4117" s="6"/>
      <c r="AY4117" s="6"/>
    </row>
    <row r="4118" spans="1:51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  <c r="AI4118" s="6"/>
      <c r="AJ4118" s="6"/>
      <c r="AK4118" s="6"/>
      <c r="AL4118" s="6"/>
      <c r="AM4118" s="6"/>
      <c r="AN4118" s="6"/>
      <c r="AO4118" s="6"/>
      <c r="AP4118" s="6"/>
      <c r="AQ4118" s="6"/>
      <c r="AR4118" s="6"/>
      <c r="AS4118" s="6"/>
      <c r="AT4118" s="6"/>
      <c r="AU4118" s="6"/>
      <c r="AV4118" s="6"/>
      <c r="AW4118" s="6"/>
      <c r="AX4118" s="6"/>
      <c r="AY4118" s="6"/>
    </row>
    <row r="4119" spans="1:51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  <c r="AI4119" s="6"/>
      <c r="AJ4119" s="6"/>
      <c r="AK4119" s="6"/>
      <c r="AL4119" s="6"/>
      <c r="AM4119" s="6"/>
      <c r="AN4119" s="6"/>
      <c r="AO4119" s="6"/>
      <c r="AP4119" s="6"/>
      <c r="AQ4119" s="6"/>
      <c r="AR4119" s="6"/>
      <c r="AS4119" s="6"/>
      <c r="AT4119" s="6"/>
      <c r="AU4119" s="6"/>
      <c r="AV4119" s="6"/>
      <c r="AW4119" s="6"/>
      <c r="AX4119" s="6"/>
      <c r="AY4119" s="6"/>
    </row>
    <row r="4120" spans="1:51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  <c r="AI4120" s="6"/>
      <c r="AJ4120" s="6"/>
      <c r="AK4120" s="6"/>
      <c r="AL4120" s="6"/>
      <c r="AM4120" s="6"/>
      <c r="AN4120" s="6"/>
      <c r="AO4120" s="6"/>
      <c r="AP4120" s="6"/>
      <c r="AQ4120" s="6"/>
      <c r="AR4120" s="6"/>
      <c r="AS4120" s="6"/>
      <c r="AT4120" s="6"/>
      <c r="AU4120" s="6"/>
      <c r="AV4120" s="6"/>
      <c r="AW4120" s="6"/>
      <c r="AX4120" s="6"/>
      <c r="AY4120" s="6"/>
    </row>
    <row r="4121" spans="1:51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  <c r="AI4121" s="6"/>
      <c r="AJ4121" s="6"/>
      <c r="AK4121" s="6"/>
      <c r="AL4121" s="6"/>
      <c r="AM4121" s="6"/>
      <c r="AN4121" s="6"/>
      <c r="AO4121" s="6"/>
      <c r="AP4121" s="6"/>
      <c r="AQ4121" s="6"/>
      <c r="AR4121" s="6"/>
      <c r="AS4121" s="6"/>
      <c r="AT4121" s="6"/>
      <c r="AU4121" s="6"/>
      <c r="AV4121" s="6"/>
      <c r="AW4121" s="6"/>
      <c r="AX4121" s="6"/>
      <c r="AY4121" s="6"/>
    </row>
    <row r="4122" spans="1:51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  <c r="AI4122" s="6"/>
      <c r="AJ4122" s="6"/>
      <c r="AK4122" s="6"/>
      <c r="AL4122" s="6"/>
      <c r="AM4122" s="6"/>
      <c r="AN4122" s="6"/>
      <c r="AO4122" s="6"/>
      <c r="AP4122" s="6"/>
      <c r="AQ4122" s="6"/>
      <c r="AR4122" s="6"/>
      <c r="AS4122" s="6"/>
      <c r="AT4122" s="6"/>
      <c r="AU4122" s="6"/>
      <c r="AV4122" s="6"/>
      <c r="AW4122" s="6"/>
      <c r="AX4122" s="6"/>
      <c r="AY4122" s="6"/>
    </row>
    <row r="4123" spans="1:51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  <c r="AI4123" s="6"/>
      <c r="AJ4123" s="6"/>
      <c r="AK4123" s="6"/>
      <c r="AL4123" s="6"/>
      <c r="AM4123" s="6"/>
      <c r="AN4123" s="6"/>
      <c r="AO4123" s="6"/>
      <c r="AP4123" s="6"/>
      <c r="AQ4123" s="6"/>
      <c r="AR4123" s="6"/>
      <c r="AS4123" s="6"/>
      <c r="AT4123" s="6"/>
      <c r="AU4123" s="6"/>
      <c r="AV4123" s="6"/>
      <c r="AW4123" s="6"/>
      <c r="AX4123" s="6"/>
      <c r="AY4123" s="6"/>
    </row>
    <row r="4124" spans="1:51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  <c r="AI4124" s="6"/>
      <c r="AJ4124" s="6"/>
      <c r="AK4124" s="6"/>
      <c r="AL4124" s="6"/>
      <c r="AM4124" s="6"/>
      <c r="AN4124" s="6"/>
      <c r="AO4124" s="6"/>
      <c r="AP4124" s="6"/>
      <c r="AQ4124" s="6"/>
      <c r="AR4124" s="6"/>
      <c r="AS4124" s="6"/>
      <c r="AT4124" s="6"/>
      <c r="AU4124" s="6"/>
      <c r="AV4124" s="6"/>
      <c r="AW4124" s="6"/>
      <c r="AX4124" s="6"/>
      <c r="AY4124" s="6"/>
    </row>
    <row r="4125" spans="1:51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  <c r="AI4125" s="6"/>
      <c r="AJ4125" s="6"/>
      <c r="AK4125" s="6"/>
      <c r="AL4125" s="6"/>
      <c r="AM4125" s="6"/>
      <c r="AN4125" s="6"/>
      <c r="AO4125" s="6"/>
      <c r="AP4125" s="6"/>
      <c r="AQ4125" s="6"/>
      <c r="AR4125" s="6"/>
      <c r="AS4125" s="6"/>
      <c r="AT4125" s="6"/>
      <c r="AU4125" s="6"/>
      <c r="AV4125" s="6"/>
      <c r="AW4125" s="6"/>
      <c r="AX4125" s="6"/>
      <c r="AY4125" s="6"/>
    </row>
    <row r="4126" spans="1:51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  <c r="AI4126" s="6"/>
      <c r="AJ4126" s="6"/>
      <c r="AK4126" s="6"/>
      <c r="AL4126" s="6"/>
      <c r="AM4126" s="6"/>
      <c r="AN4126" s="6"/>
      <c r="AO4126" s="6"/>
      <c r="AP4126" s="6"/>
      <c r="AQ4126" s="6"/>
      <c r="AR4126" s="6"/>
      <c r="AS4126" s="6"/>
      <c r="AT4126" s="6"/>
      <c r="AU4126" s="6"/>
      <c r="AV4126" s="6"/>
      <c r="AW4126" s="6"/>
      <c r="AX4126" s="6"/>
      <c r="AY4126" s="6"/>
    </row>
    <row r="4127" spans="1:51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  <c r="AI4127" s="6"/>
      <c r="AJ4127" s="6"/>
      <c r="AK4127" s="6"/>
      <c r="AL4127" s="6"/>
      <c r="AM4127" s="6"/>
      <c r="AN4127" s="6"/>
      <c r="AO4127" s="6"/>
      <c r="AP4127" s="6"/>
      <c r="AQ4127" s="6"/>
      <c r="AR4127" s="6"/>
      <c r="AS4127" s="6"/>
      <c r="AT4127" s="6"/>
      <c r="AU4127" s="6"/>
      <c r="AV4127" s="6"/>
      <c r="AW4127" s="6"/>
      <c r="AX4127" s="6"/>
      <c r="AY4127" s="6"/>
    </row>
    <row r="4128" spans="1:51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  <c r="AI4128" s="6"/>
      <c r="AJ4128" s="6"/>
      <c r="AK4128" s="6"/>
      <c r="AL4128" s="6"/>
      <c r="AM4128" s="6"/>
      <c r="AN4128" s="6"/>
      <c r="AO4128" s="6"/>
      <c r="AP4128" s="6"/>
      <c r="AQ4128" s="6"/>
      <c r="AR4128" s="6"/>
      <c r="AS4128" s="6"/>
      <c r="AT4128" s="6"/>
      <c r="AU4128" s="6"/>
      <c r="AV4128" s="6"/>
      <c r="AW4128" s="6"/>
      <c r="AX4128" s="6"/>
      <c r="AY4128" s="6"/>
    </row>
    <row r="4129" spans="1:51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  <c r="AI4129" s="6"/>
      <c r="AJ4129" s="6"/>
      <c r="AK4129" s="6"/>
      <c r="AL4129" s="6"/>
      <c r="AM4129" s="6"/>
      <c r="AN4129" s="6"/>
      <c r="AO4129" s="6"/>
      <c r="AP4129" s="6"/>
      <c r="AQ4129" s="6"/>
      <c r="AR4129" s="6"/>
      <c r="AS4129" s="6"/>
      <c r="AT4129" s="6"/>
      <c r="AU4129" s="6"/>
      <c r="AV4129" s="6"/>
      <c r="AW4129" s="6"/>
      <c r="AX4129" s="6"/>
      <c r="AY4129" s="6"/>
    </row>
    <row r="4130" spans="1:51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  <c r="AI4130" s="6"/>
      <c r="AJ4130" s="6"/>
      <c r="AK4130" s="6"/>
      <c r="AL4130" s="6"/>
      <c r="AM4130" s="6"/>
      <c r="AN4130" s="6"/>
      <c r="AO4130" s="6"/>
      <c r="AP4130" s="6"/>
      <c r="AQ4130" s="6"/>
      <c r="AR4130" s="6"/>
      <c r="AS4130" s="6"/>
      <c r="AT4130" s="6"/>
      <c r="AU4130" s="6"/>
      <c r="AV4130" s="6"/>
      <c r="AW4130" s="6"/>
      <c r="AX4130" s="6"/>
      <c r="AY4130" s="6"/>
    </row>
    <row r="4131" spans="1:51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  <c r="AI4131" s="6"/>
      <c r="AJ4131" s="6"/>
      <c r="AK4131" s="6"/>
      <c r="AL4131" s="6"/>
      <c r="AM4131" s="6"/>
      <c r="AN4131" s="6"/>
      <c r="AO4131" s="6"/>
      <c r="AP4131" s="6"/>
      <c r="AQ4131" s="6"/>
      <c r="AR4131" s="6"/>
      <c r="AS4131" s="6"/>
      <c r="AT4131" s="6"/>
      <c r="AU4131" s="6"/>
      <c r="AV4131" s="6"/>
      <c r="AW4131" s="6"/>
      <c r="AX4131" s="6"/>
      <c r="AY4131" s="6"/>
    </row>
    <row r="4132" spans="1:51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  <c r="AI4132" s="6"/>
      <c r="AJ4132" s="6"/>
      <c r="AK4132" s="6"/>
      <c r="AL4132" s="6"/>
      <c r="AM4132" s="6"/>
      <c r="AN4132" s="6"/>
      <c r="AO4132" s="6"/>
      <c r="AP4132" s="6"/>
      <c r="AQ4132" s="6"/>
      <c r="AR4132" s="6"/>
      <c r="AS4132" s="6"/>
      <c r="AT4132" s="6"/>
      <c r="AU4132" s="6"/>
      <c r="AV4132" s="6"/>
      <c r="AW4132" s="6"/>
      <c r="AX4132" s="6"/>
      <c r="AY4132" s="6"/>
    </row>
    <row r="4133" spans="1:51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  <c r="AI4133" s="6"/>
      <c r="AJ4133" s="6"/>
      <c r="AK4133" s="6"/>
      <c r="AL4133" s="6"/>
      <c r="AM4133" s="6"/>
      <c r="AN4133" s="6"/>
      <c r="AO4133" s="6"/>
      <c r="AP4133" s="6"/>
      <c r="AQ4133" s="6"/>
      <c r="AR4133" s="6"/>
      <c r="AS4133" s="6"/>
      <c r="AT4133" s="6"/>
      <c r="AU4133" s="6"/>
      <c r="AV4133" s="6"/>
      <c r="AW4133" s="6"/>
      <c r="AX4133" s="6"/>
      <c r="AY4133" s="6"/>
    </row>
    <row r="4134" spans="1:51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  <c r="AI4134" s="6"/>
      <c r="AJ4134" s="6"/>
      <c r="AK4134" s="6"/>
      <c r="AL4134" s="6"/>
      <c r="AM4134" s="6"/>
      <c r="AN4134" s="6"/>
      <c r="AO4134" s="6"/>
      <c r="AP4134" s="6"/>
      <c r="AQ4134" s="6"/>
      <c r="AR4134" s="6"/>
      <c r="AS4134" s="6"/>
      <c r="AT4134" s="6"/>
      <c r="AU4134" s="6"/>
      <c r="AV4134" s="6"/>
      <c r="AW4134" s="6"/>
      <c r="AX4134" s="6"/>
      <c r="AY4134" s="6"/>
    </row>
    <row r="4135" spans="1:51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  <c r="AI4135" s="6"/>
      <c r="AJ4135" s="6"/>
      <c r="AK4135" s="6"/>
      <c r="AL4135" s="6"/>
      <c r="AM4135" s="6"/>
      <c r="AN4135" s="6"/>
      <c r="AO4135" s="6"/>
      <c r="AP4135" s="6"/>
      <c r="AQ4135" s="6"/>
      <c r="AR4135" s="6"/>
      <c r="AS4135" s="6"/>
      <c r="AT4135" s="6"/>
      <c r="AU4135" s="6"/>
      <c r="AV4135" s="6"/>
      <c r="AW4135" s="6"/>
      <c r="AX4135" s="6"/>
      <c r="AY4135" s="6"/>
    </row>
    <row r="4136" spans="1:51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  <c r="AI4136" s="6"/>
      <c r="AJ4136" s="6"/>
      <c r="AK4136" s="6"/>
      <c r="AL4136" s="6"/>
      <c r="AM4136" s="6"/>
      <c r="AN4136" s="6"/>
      <c r="AO4136" s="6"/>
      <c r="AP4136" s="6"/>
      <c r="AQ4136" s="6"/>
      <c r="AR4136" s="6"/>
      <c r="AS4136" s="6"/>
      <c r="AT4136" s="6"/>
      <c r="AU4136" s="6"/>
      <c r="AV4136" s="6"/>
      <c r="AW4136" s="6"/>
      <c r="AX4136" s="6"/>
      <c r="AY4136" s="6"/>
    </row>
    <row r="4137" spans="1:51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  <c r="AI4137" s="6"/>
      <c r="AJ4137" s="6"/>
      <c r="AK4137" s="6"/>
      <c r="AL4137" s="6"/>
      <c r="AM4137" s="6"/>
      <c r="AN4137" s="6"/>
      <c r="AO4137" s="6"/>
      <c r="AP4137" s="6"/>
      <c r="AQ4137" s="6"/>
      <c r="AR4137" s="6"/>
      <c r="AS4137" s="6"/>
      <c r="AT4137" s="6"/>
      <c r="AU4137" s="6"/>
      <c r="AV4137" s="6"/>
      <c r="AW4137" s="6"/>
      <c r="AX4137" s="6"/>
      <c r="AY4137" s="6"/>
    </row>
    <row r="4138" spans="1:51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  <c r="AI4138" s="6"/>
      <c r="AJ4138" s="6"/>
      <c r="AK4138" s="6"/>
      <c r="AL4138" s="6"/>
      <c r="AM4138" s="6"/>
      <c r="AN4138" s="6"/>
      <c r="AO4138" s="6"/>
      <c r="AP4138" s="6"/>
      <c r="AQ4138" s="6"/>
      <c r="AR4138" s="6"/>
      <c r="AS4138" s="6"/>
      <c r="AT4138" s="6"/>
      <c r="AU4138" s="6"/>
      <c r="AV4138" s="6"/>
      <c r="AW4138" s="6"/>
      <c r="AX4138" s="6"/>
      <c r="AY4138" s="6"/>
    </row>
    <row r="4139" spans="1:51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  <c r="AI4139" s="6"/>
      <c r="AJ4139" s="6"/>
      <c r="AK4139" s="6"/>
      <c r="AL4139" s="6"/>
      <c r="AM4139" s="6"/>
      <c r="AN4139" s="6"/>
      <c r="AO4139" s="6"/>
      <c r="AP4139" s="6"/>
      <c r="AQ4139" s="6"/>
      <c r="AR4139" s="6"/>
      <c r="AS4139" s="6"/>
      <c r="AT4139" s="6"/>
      <c r="AU4139" s="6"/>
      <c r="AV4139" s="6"/>
      <c r="AW4139" s="6"/>
      <c r="AX4139" s="6"/>
      <c r="AY4139" s="6"/>
    </row>
    <row r="4140" spans="1:51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  <c r="AI4140" s="6"/>
      <c r="AJ4140" s="6"/>
      <c r="AK4140" s="6"/>
      <c r="AL4140" s="6"/>
      <c r="AM4140" s="6"/>
      <c r="AN4140" s="6"/>
      <c r="AO4140" s="6"/>
      <c r="AP4140" s="6"/>
      <c r="AQ4140" s="6"/>
      <c r="AR4140" s="6"/>
      <c r="AS4140" s="6"/>
      <c r="AT4140" s="6"/>
      <c r="AU4140" s="6"/>
      <c r="AV4140" s="6"/>
      <c r="AW4140" s="6"/>
      <c r="AX4140" s="6"/>
      <c r="AY4140" s="6"/>
    </row>
    <row r="4141" spans="1:51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  <c r="AI4141" s="6"/>
      <c r="AJ4141" s="6"/>
      <c r="AK4141" s="6"/>
      <c r="AL4141" s="6"/>
      <c r="AM4141" s="6"/>
      <c r="AN4141" s="6"/>
      <c r="AO4141" s="6"/>
      <c r="AP4141" s="6"/>
      <c r="AQ4141" s="6"/>
      <c r="AR4141" s="6"/>
      <c r="AS4141" s="6"/>
      <c r="AT4141" s="6"/>
      <c r="AU4141" s="6"/>
      <c r="AV4141" s="6"/>
      <c r="AW4141" s="6"/>
      <c r="AX4141" s="6"/>
      <c r="AY4141" s="6"/>
    </row>
    <row r="4142" spans="1:51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  <c r="AI4142" s="6"/>
      <c r="AJ4142" s="6"/>
      <c r="AK4142" s="6"/>
      <c r="AL4142" s="6"/>
      <c r="AM4142" s="6"/>
      <c r="AN4142" s="6"/>
      <c r="AO4142" s="6"/>
      <c r="AP4142" s="6"/>
      <c r="AQ4142" s="6"/>
      <c r="AR4142" s="6"/>
      <c r="AS4142" s="6"/>
      <c r="AT4142" s="6"/>
      <c r="AU4142" s="6"/>
      <c r="AV4142" s="6"/>
      <c r="AW4142" s="6"/>
      <c r="AX4142" s="6"/>
      <c r="AY4142" s="6"/>
    </row>
    <row r="4143" spans="1:51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  <c r="AI4143" s="6"/>
      <c r="AJ4143" s="6"/>
      <c r="AK4143" s="6"/>
      <c r="AL4143" s="6"/>
      <c r="AM4143" s="6"/>
      <c r="AN4143" s="6"/>
      <c r="AO4143" s="6"/>
      <c r="AP4143" s="6"/>
      <c r="AQ4143" s="6"/>
      <c r="AR4143" s="6"/>
      <c r="AS4143" s="6"/>
      <c r="AT4143" s="6"/>
      <c r="AU4143" s="6"/>
      <c r="AV4143" s="6"/>
      <c r="AW4143" s="6"/>
      <c r="AX4143" s="6"/>
      <c r="AY4143" s="6"/>
    </row>
    <row r="4144" spans="1:51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  <c r="AI4144" s="6"/>
      <c r="AJ4144" s="6"/>
      <c r="AK4144" s="6"/>
      <c r="AL4144" s="6"/>
      <c r="AM4144" s="6"/>
      <c r="AN4144" s="6"/>
      <c r="AO4144" s="6"/>
      <c r="AP4144" s="6"/>
      <c r="AQ4144" s="6"/>
      <c r="AR4144" s="6"/>
      <c r="AS4144" s="6"/>
      <c r="AT4144" s="6"/>
      <c r="AU4144" s="6"/>
      <c r="AV4144" s="6"/>
      <c r="AW4144" s="6"/>
      <c r="AX4144" s="6"/>
      <c r="AY4144" s="6"/>
    </row>
    <row r="4145" spans="1:51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  <c r="AI4145" s="6"/>
      <c r="AJ4145" s="6"/>
      <c r="AK4145" s="6"/>
      <c r="AL4145" s="6"/>
      <c r="AM4145" s="6"/>
      <c r="AN4145" s="6"/>
      <c r="AO4145" s="6"/>
      <c r="AP4145" s="6"/>
      <c r="AQ4145" s="6"/>
      <c r="AR4145" s="6"/>
      <c r="AS4145" s="6"/>
      <c r="AT4145" s="6"/>
      <c r="AU4145" s="6"/>
      <c r="AV4145" s="6"/>
      <c r="AW4145" s="6"/>
      <c r="AX4145" s="6"/>
      <c r="AY4145" s="6"/>
    </row>
    <row r="4146" spans="1:51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  <c r="AI4146" s="6"/>
      <c r="AJ4146" s="6"/>
      <c r="AK4146" s="6"/>
      <c r="AL4146" s="6"/>
      <c r="AM4146" s="6"/>
      <c r="AN4146" s="6"/>
      <c r="AO4146" s="6"/>
      <c r="AP4146" s="6"/>
      <c r="AQ4146" s="6"/>
      <c r="AR4146" s="6"/>
      <c r="AS4146" s="6"/>
      <c r="AT4146" s="6"/>
      <c r="AU4146" s="6"/>
      <c r="AV4146" s="6"/>
      <c r="AW4146" s="6"/>
      <c r="AX4146" s="6"/>
      <c r="AY4146" s="6"/>
    </row>
    <row r="4147" spans="1:51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  <c r="AI4147" s="6"/>
      <c r="AJ4147" s="6"/>
      <c r="AK4147" s="6"/>
      <c r="AL4147" s="6"/>
      <c r="AM4147" s="6"/>
      <c r="AN4147" s="6"/>
      <c r="AO4147" s="6"/>
      <c r="AP4147" s="6"/>
      <c r="AQ4147" s="6"/>
      <c r="AR4147" s="6"/>
      <c r="AS4147" s="6"/>
      <c r="AT4147" s="6"/>
      <c r="AU4147" s="6"/>
      <c r="AV4147" s="6"/>
      <c r="AW4147" s="6"/>
      <c r="AX4147" s="6"/>
      <c r="AY4147" s="6"/>
    </row>
    <row r="4148" spans="1:51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  <c r="AI4148" s="6"/>
      <c r="AJ4148" s="6"/>
      <c r="AK4148" s="6"/>
      <c r="AL4148" s="6"/>
      <c r="AM4148" s="6"/>
      <c r="AN4148" s="6"/>
      <c r="AO4148" s="6"/>
      <c r="AP4148" s="6"/>
      <c r="AQ4148" s="6"/>
      <c r="AR4148" s="6"/>
      <c r="AS4148" s="6"/>
      <c r="AT4148" s="6"/>
      <c r="AU4148" s="6"/>
      <c r="AV4148" s="6"/>
      <c r="AW4148" s="6"/>
      <c r="AX4148" s="6"/>
      <c r="AY4148" s="6"/>
    </row>
    <row r="4149" spans="1:51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  <c r="AI4149" s="6"/>
      <c r="AJ4149" s="6"/>
      <c r="AK4149" s="6"/>
      <c r="AL4149" s="6"/>
      <c r="AM4149" s="6"/>
      <c r="AN4149" s="6"/>
      <c r="AO4149" s="6"/>
      <c r="AP4149" s="6"/>
      <c r="AQ4149" s="6"/>
      <c r="AR4149" s="6"/>
      <c r="AS4149" s="6"/>
      <c r="AT4149" s="6"/>
      <c r="AU4149" s="6"/>
      <c r="AV4149" s="6"/>
      <c r="AW4149" s="6"/>
      <c r="AX4149" s="6"/>
      <c r="AY4149" s="6"/>
    </row>
    <row r="4150" spans="1:51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  <c r="AI4150" s="6"/>
      <c r="AJ4150" s="6"/>
      <c r="AK4150" s="6"/>
      <c r="AL4150" s="6"/>
      <c r="AM4150" s="6"/>
      <c r="AN4150" s="6"/>
      <c r="AO4150" s="6"/>
      <c r="AP4150" s="6"/>
      <c r="AQ4150" s="6"/>
      <c r="AR4150" s="6"/>
      <c r="AS4150" s="6"/>
      <c r="AT4150" s="6"/>
      <c r="AU4150" s="6"/>
      <c r="AV4150" s="6"/>
      <c r="AW4150" s="6"/>
      <c r="AX4150" s="6"/>
      <c r="AY4150" s="6"/>
    </row>
    <row r="4151" spans="1:51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  <c r="AI4151" s="6"/>
      <c r="AJ4151" s="6"/>
      <c r="AK4151" s="6"/>
      <c r="AL4151" s="6"/>
      <c r="AM4151" s="6"/>
      <c r="AN4151" s="6"/>
      <c r="AO4151" s="6"/>
      <c r="AP4151" s="6"/>
      <c r="AQ4151" s="6"/>
      <c r="AR4151" s="6"/>
      <c r="AS4151" s="6"/>
      <c r="AT4151" s="6"/>
      <c r="AU4151" s="6"/>
      <c r="AV4151" s="6"/>
      <c r="AW4151" s="6"/>
      <c r="AX4151" s="6"/>
      <c r="AY4151" s="6"/>
    </row>
    <row r="4152" spans="1:51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  <c r="AI4152" s="6"/>
      <c r="AJ4152" s="6"/>
      <c r="AK4152" s="6"/>
      <c r="AL4152" s="6"/>
      <c r="AM4152" s="6"/>
      <c r="AN4152" s="6"/>
      <c r="AO4152" s="6"/>
      <c r="AP4152" s="6"/>
      <c r="AQ4152" s="6"/>
      <c r="AR4152" s="6"/>
      <c r="AS4152" s="6"/>
      <c r="AT4152" s="6"/>
      <c r="AU4152" s="6"/>
      <c r="AV4152" s="6"/>
      <c r="AW4152" s="6"/>
      <c r="AX4152" s="6"/>
      <c r="AY4152" s="6"/>
    </row>
    <row r="4153" spans="1:51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  <c r="AI4153" s="6"/>
      <c r="AJ4153" s="6"/>
      <c r="AK4153" s="6"/>
      <c r="AL4153" s="6"/>
      <c r="AM4153" s="6"/>
      <c r="AN4153" s="6"/>
      <c r="AO4153" s="6"/>
      <c r="AP4153" s="6"/>
      <c r="AQ4153" s="6"/>
      <c r="AR4153" s="6"/>
      <c r="AS4153" s="6"/>
      <c r="AT4153" s="6"/>
      <c r="AU4153" s="6"/>
      <c r="AV4153" s="6"/>
      <c r="AW4153" s="6"/>
      <c r="AX4153" s="6"/>
      <c r="AY4153" s="6"/>
    </row>
    <row r="4154" spans="1:51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  <c r="AI4154" s="6"/>
      <c r="AJ4154" s="6"/>
      <c r="AK4154" s="6"/>
      <c r="AL4154" s="6"/>
      <c r="AM4154" s="6"/>
      <c r="AN4154" s="6"/>
      <c r="AO4154" s="6"/>
      <c r="AP4154" s="6"/>
      <c r="AQ4154" s="6"/>
      <c r="AR4154" s="6"/>
      <c r="AS4154" s="6"/>
      <c r="AT4154" s="6"/>
      <c r="AU4154" s="6"/>
      <c r="AV4154" s="6"/>
      <c r="AW4154" s="6"/>
      <c r="AX4154" s="6"/>
      <c r="AY4154" s="6"/>
    </row>
    <row r="4155" spans="1:51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  <c r="AI4155" s="6"/>
      <c r="AJ4155" s="6"/>
      <c r="AK4155" s="6"/>
      <c r="AL4155" s="6"/>
      <c r="AM4155" s="6"/>
      <c r="AN4155" s="6"/>
      <c r="AO4155" s="6"/>
      <c r="AP4155" s="6"/>
      <c r="AQ4155" s="6"/>
      <c r="AR4155" s="6"/>
      <c r="AS4155" s="6"/>
      <c r="AT4155" s="6"/>
      <c r="AU4155" s="6"/>
      <c r="AV4155" s="6"/>
      <c r="AW4155" s="6"/>
      <c r="AX4155" s="6"/>
      <c r="AY4155" s="6"/>
    </row>
    <row r="4156" spans="1:51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  <c r="AI4156" s="6"/>
      <c r="AJ4156" s="6"/>
      <c r="AK4156" s="6"/>
      <c r="AL4156" s="6"/>
      <c r="AM4156" s="6"/>
      <c r="AN4156" s="6"/>
      <c r="AO4156" s="6"/>
      <c r="AP4156" s="6"/>
      <c r="AQ4156" s="6"/>
      <c r="AR4156" s="6"/>
      <c r="AS4156" s="6"/>
      <c r="AT4156" s="6"/>
      <c r="AU4156" s="6"/>
      <c r="AV4156" s="6"/>
      <c r="AW4156" s="6"/>
      <c r="AX4156" s="6"/>
      <c r="AY4156" s="6"/>
    </row>
    <row r="4157" spans="1:51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  <c r="AI4157" s="6"/>
      <c r="AJ4157" s="6"/>
      <c r="AK4157" s="6"/>
      <c r="AL4157" s="6"/>
      <c r="AM4157" s="6"/>
      <c r="AN4157" s="6"/>
      <c r="AO4157" s="6"/>
      <c r="AP4157" s="6"/>
      <c r="AQ4157" s="6"/>
      <c r="AR4157" s="6"/>
      <c r="AS4157" s="6"/>
      <c r="AT4157" s="6"/>
      <c r="AU4157" s="6"/>
      <c r="AV4157" s="6"/>
      <c r="AW4157" s="6"/>
      <c r="AX4157" s="6"/>
      <c r="AY4157" s="6"/>
    </row>
    <row r="4158" spans="1:51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  <c r="AI4158" s="6"/>
      <c r="AJ4158" s="6"/>
      <c r="AK4158" s="6"/>
      <c r="AL4158" s="6"/>
      <c r="AM4158" s="6"/>
      <c r="AN4158" s="6"/>
      <c r="AO4158" s="6"/>
      <c r="AP4158" s="6"/>
      <c r="AQ4158" s="6"/>
      <c r="AR4158" s="6"/>
      <c r="AS4158" s="6"/>
      <c r="AT4158" s="6"/>
      <c r="AU4158" s="6"/>
      <c r="AV4158" s="6"/>
      <c r="AW4158" s="6"/>
      <c r="AX4158" s="6"/>
      <c r="AY4158" s="6"/>
    </row>
    <row r="4159" spans="1:51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  <c r="AI4159" s="6"/>
      <c r="AJ4159" s="6"/>
      <c r="AK4159" s="6"/>
      <c r="AL4159" s="6"/>
      <c r="AM4159" s="6"/>
      <c r="AN4159" s="6"/>
      <c r="AO4159" s="6"/>
      <c r="AP4159" s="6"/>
      <c r="AQ4159" s="6"/>
      <c r="AR4159" s="6"/>
      <c r="AS4159" s="6"/>
      <c r="AT4159" s="6"/>
      <c r="AU4159" s="6"/>
      <c r="AV4159" s="6"/>
      <c r="AW4159" s="6"/>
      <c r="AX4159" s="6"/>
      <c r="AY4159" s="6"/>
    </row>
    <row r="4160" spans="1:51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  <c r="AI4160" s="6"/>
      <c r="AJ4160" s="6"/>
      <c r="AK4160" s="6"/>
      <c r="AL4160" s="6"/>
      <c r="AM4160" s="6"/>
      <c r="AN4160" s="6"/>
      <c r="AO4160" s="6"/>
      <c r="AP4160" s="6"/>
      <c r="AQ4160" s="6"/>
      <c r="AR4160" s="6"/>
      <c r="AS4160" s="6"/>
      <c r="AT4160" s="6"/>
      <c r="AU4160" s="6"/>
      <c r="AV4160" s="6"/>
      <c r="AW4160" s="6"/>
      <c r="AX4160" s="6"/>
      <c r="AY4160" s="6"/>
    </row>
    <row r="4161" spans="1:51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  <c r="AI4161" s="6"/>
      <c r="AJ4161" s="6"/>
      <c r="AK4161" s="6"/>
      <c r="AL4161" s="6"/>
      <c r="AM4161" s="6"/>
      <c r="AN4161" s="6"/>
      <c r="AO4161" s="6"/>
      <c r="AP4161" s="6"/>
      <c r="AQ4161" s="6"/>
      <c r="AR4161" s="6"/>
      <c r="AS4161" s="6"/>
      <c r="AT4161" s="6"/>
      <c r="AU4161" s="6"/>
      <c r="AV4161" s="6"/>
      <c r="AW4161" s="6"/>
      <c r="AX4161" s="6"/>
      <c r="AY4161" s="6"/>
    </row>
    <row r="4162" spans="1:51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  <c r="AI4162" s="6"/>
      <c r="AJ4162" s="6"/>
      <c r="AK4162" s="6"/>
      <c r="AL4162" s="6"/>
      <c r="AM4162" s="6"/>
      <c r="AN4162" s="6"/>
      <c r="AO4162" s="6"/>
      <c r="AP4162" s="6"/>
      <c r="AQ4162" s="6"/>
      <c r="AR4162" s="6"/>
      <c r="AS4162" s="6"/>
      <c r="AT4162" s="6"/>
      <c r="AU4162" s="6"/>
      <c r="AV4162" s="6"/>
      <c r="AW4162" s="6"/>
      <c r="AX4162" s="6"/>
      <c r="AY4162" s="6"/>
    </row>
    <row r="4163" spans="1:51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  <c r="AI4163" s="6"/>
      <c r="AJ4163" s="6"/>
      <c r="AK4163" s="6"/>
      <c r="AL4163" s="6"/>
      <c r="AM4163" s="6"/>
      <c r="AN4163" s="6"/>
      <c r="AO4163" s="6"/>
      <c r="AP4163" s="6"/>
      <c r="AQ4163" s="6"/>
      <c r="AR4163" s="6"/>
      <c r="AS4163" s="6"/>
      <c r="AT4163" s="6"/>
      <c r="AU4163" s="6"/>
      <c r="AV4163" s="6"/>
      <c r="AW4163" s="6"/>
      <c r="AX4163" s="6"/>
      <c r="AY4163" s="6"/>
    </row>
    <row r="4164" spans="1:51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  <c r="AI4164" s="6"/>
      <c r="AJ4164" s="6"/>
      <c r="AK4164" s="6"/>
      <c r="AL4164" s="6"/>
      <c r="AM4164" s="6"/>
      <c r="AN4164" s="6"/>
      <c r="AO4164" s="6"/>
      <c r="AP4164" s="6"/>
      <c r="AQ4164" s="6"/>
      <c r="AR4164" s="6"/>
      <c r="AS4164" s="6"/>
      <c r="AT4164" s="6"/>
      <c r="AU4164" s="6"/>
      <c r="AV4164" s="6"/>
      <c r="AW4164" s="6"/>
      <c r="AX4164" s="6"/>
      <c r="AY4164" s="6"/>
    </row>
    <row r="4165" spans="1:51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  <c r="AI4165" s="6"/>
      <c r="AJ4165" s="6"/>
      <c r="AK4165" s="6"/>
      <c r="AL4165" s="6"/>
      <c r="AM4165" s="6"/>
      <c r="AN4165" s="6"/>
      <c r="AO4165" s="6"/>
      <c r="AP4165" s="6"/>
      <c r="AQ4165" s="6"/>
      <c r="AR4165" s="6"/>
      <c r="AS4165" s="6"/>
      <c r="AT4165" s="6"/>
      <c r="AU4165" s="6"/>
      <c r="AV4165" s="6"/>
      <c r="AW4165" s="6"/>
      <c r="AX4165" s="6"/>
      <c r="AY4165" s="6"/>
    </row>
    <row r="4166" spans="1:51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  <c r="AI4166" s="6"/>
      <c r="AJ4166" s="6"/>
      <c r="AK4166" s="6"/>
      <c r="AL4166" s="6"/>
      <c r="AM4166" s="6"/>
      <c r="AN4166" s="6"/>
      <c r="AO4166" s="6"/>
      <c r="AP4166" s="6"/>
      <c r="AQ4166" s="6"/>
      <c r="AR4166" s="6"/>
      <c r="AS4166" s="6"/>
      <c r="AT4166" s="6"/>
      <c r="AU4166" s="6"/>
      <c r="AV4166" s="6"/>
      <c r="AW4166" s="6"/>
      <c r="AX4166" s="6"/>
      <c r="AY4166" s="6"/>
    </row>
    <row r="4167" spans="1:51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  <c r="AI4167" s="6"/>
      <c r="AJ4167" s="6"/>
      <c r="AK4167" s="6"/>
      <c r="AL4167" s="6"/>
      <c r="AM4167" s="6"/>
      <c r="AN4167" s="6"/>
      <c r="AO4167" s="6"/>
      <c r="AP4167" s="6"/>
      <c r="AQ4167" s="6"/>
      <c r="AR4167" s="6"/>
      <c r="AS4167" s="6"/>
      <c r="AT4167" s="6"/>
      <c r="AU4167" s="6"/>
      <c r="AV4167" s="6"/>
      <c r="AW4167" s="6"/>
      <c r="AX4167" s="6"/>
      <c r="AY4167" s="6"/>
    </row>
    <row r="4168" spans="1:51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  <c r="AI4168" s="6"/>
      <c r="AJ4168" s="6"/>
      <c r="AK4168" s="6"/>
      <c r="AL4168" s="6"/>
      <c r="AM4168" s="6"/>
      <c r="AN4168" s="6"/>
      <c r="AO4168" s="6"/>
      <c r="AP4168" s="6"/>
      <c r="AQ4168" s="6"/>
      <c r="AR4168" s="6"/>
      <c r="AS4168" s="6"/>
      <c r="AT4168" s="6"/>
      <c r="AU4168" s="6"/>
      <c r="AV4168" s="6"/>
      <c r="AW4168" s="6"/>
      <c r="AX4168" s="6"/>
      <c r="AY4168" s="6"/>
    </row>
    <row r="4169" spans="1:51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  <c r="AI4169" s="6"/>
      <c r="AJ4169" s="6"/>
      <c r="AK4169" s="6"/>
      <c r="AL4169" s="6"/>
      <c r="AM4169" s="6"/>
      <c r="AN4169" s="6"/>
      <c r="AO4169" s="6"/>
      <c r="AP4169" s="6"/>
      <c r="AQ4169" s="6"/>
      <c r="AR4169" s="6"/>
      <c r="AS4169" s="6"/>
      <c r="AT4169" s="6"/>
      <c r="AU4169" s="6"/>
      <c r="AV4169" s="6"/>
      <c r="AW4169" s="6"/>
      <c r="AX4169" s="6"/>
      <c r="AY4169" s="6"/>
    </row>
    <row r="4170" spans="1:51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  <c r="AI4170" s="6"/>
      <c r="AJ4170" s="6"/>
      <c r="AK4170" s="6"/>
      <c r="AL4170" s="6"/>
      <c r="AM4170" s="6"/>
      <c r="AN4170" s="6"/>
      <c r="AO4170" s="6"/>
      <c r="AP4170" s="6"/>
      <c r="AQ4170" s="6"/>
      <c r="AR4170" s="6"/>
      <c r="AS4170" s="6"/>
      <c r="AT4170" s="6"/>
      <c r="AU4170" s="6"/>
      <c r="AV4170" s="6"/>
      <c r="AW4170" s="6"/>
      <c r="AX4170" s="6"/>
      <c r="AY4170" s="6"/>
    </row>
    <row r="4171" spans="1:51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  <c r="AI4171" s="6"/>
      <c r="AJ4171" s="6"/>
      <c r="AK4171" s="6"/>
      <c r="AL4171" s="6"/>
      <c r="AM4171" s="6"/>
      <c r="AN4171" s="6"/>
      <c r="AO4171" s="6"/>
      <c r="AP4171" s="6"/>
      <c r="AQ4171" s="6"/>
      <c r="AR4171" s="6"/>
      <c r="AS4171" s="6"/>
      <c r="AT4171" s="6"/>
      <c r="AU4171" s="6"/>
      <c r="AV4171" s="6"/>
      <c r="AW4171" s="6"/>
      <c r="AX4171" s="6"/>
      <c r="AY4171" s="6"/>
    </row>
    <row r="4172" spans="1:51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  <c r="AI4172" s="6"/>
      <c r="AJ4172" s="6"/>
      <c r="AK4172" s="6"/>
      <c r="AL4172" s="6"/>
      <c r="AM4172" s="6"/>
      <c r="AN4172" s="6"/>
      <c r="AO4172" s="6"/>
      <c r="AP4172" s="6"/>
      <c r="AQ4172" s="6"/>
      <c r="AR4172" s="6"/>
      <c r="AS4172" s="6"/>
      <c r="AT4172" s="6"/>
      <c r="AU4172" s="6"/>
      <c r="AV4172" s="6"/>
      <c r="AW4172" s="6"/>
      <c r="AX4172" s="6"/>
      <c r="AY4172" s="6"/>
    </row>
    <row r="4173" spans="1:51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  <c r="AI4173" s="6"/>
      <c r="AJ4173" s="6"/>
      <c r="AK4173" s="6"/>
      <c r="AL4173" s="6"/>
      <c r="AM4173" s="6"/>
      <c r="AN4173" s="6"/>
      <c r="AO4173" s="6"/>
      <c r="AP4173" s="6"/>
      <c r="AQ4173" s="6"/>
      <c r="AR4173" s="6"/>
      <c r="AS4173" s="6"/>
      <c r="AT4173" s="6"/>
      <c r="AU4173" s="6"/>
      <c r="AV4173" s="6"/>
      <c r="AW4173" s="6"/>
      <c r="AX4173" s="6"/>
      <c r="AY4173" s="6"/>
    </row>
    <row r="4174" spans="1:51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  <c r="AI4174" s="6"/>
      <c r="AJ4174" s="6"/>
      <c r="AK4174" s="6"/>
      <c r="AL4174" s="6"/>
      <c r="AM4174" s="6"/>
      <c r="AN4174" s="6"/>
      <c r="AO4174" s="6"/>
      <c r="AP4174" s="6"/>
      <c r="AQ4174" s="6"/>
      <c r="AR4174" s="6"/>
      <c r="AS4174" s="6"/>
      <c r="AT4174" s="6"/>
      <c r="AU4174" s="6"/>
      <c r="AV4174" s="6"/>
      <c r="AW4174" s="6"/>
      <c r="AX4174" s="6"/>
      <c r="AY4174" s="6"/>
    </row>
    <row r="4175" spans="1:51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  <c r="AI4175" s="6"/>
      <c r="AJ4175" s="6"/>
      <c r="AK4175" s="6"/>
      <c r="AL4175" s="6"/>
      <c r="AM4175" s="6"/>
      <c r="AN4175" s="6"/>
      <c r="AO4175" s="6"/>
      <c r="AP4175" s="6"/>
      <c r="AQ4175" s="6"/>
      <c r="AR4175" s="6"/>
      <c r="AS4175" s="6"/>
      <c r="AT4175" s="6"/>
      <c r="AU4175" s="6"/>
      <c r="AV4175" s="6"/>
      <c r="AW4175" s="6"/>
      <c r="AX4175" s="6"/>
      <c r="AY4175" s="6"/>
    </row>
    <row r="4176" spans="1:51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  <c r="AI4176" s="6"/>
      <c r="AJ4176" s="6"/>
      <c r="AK4176" s="6"/>
      <c r="AL4176" s="6"/>
      <c r="AM4176" s="6"/>
      <c r="AN4176" s="6"/>
      <c r="AO4176" s="6"/>
      <c r="AP4176" s="6"/>
      <c r="AQ4176" s="6"/>
      <c r="AR4176" s="6"/>
      <c r="AS4176" s="6"/>
      <c r="AT4176" s="6"/>
      <c r="AU4176" s="6"/>
      <c r="AV4176" s="6"/>
      <c r="AW4176" s="6"/>
      <c r="AX4176" s="6"/>
      <c r="AY4176" s="6"/>
    </row>
    <row r="4177" spans="1:51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  <c r="AI4177" s="6"/>
      <c r="AJ4177" s="6"/>
      <c r="AK4177" s="6"/>
      <c r="AL4177" s="6"/>
      <c r="AM4177" s="6"/>
      <c r="AN4177" s="6"/>
      <c r="AO4177" s="6"/>
      <c r="AP4177" s="6"/>
      <c r="AQ4177" s="6"/>
      <c r="AR4177" s="6"/>
      <c r="AS4177" s="6"/>
      <c r="AT4177" s="6"/>
      <c r="AU4177" s="6"/>
      <c r="AV4177" s="6"/>
      <c r="AW4177" s="6"/>
      <c r="AX4177" s="6"/>
      <c r="AY4177" s="6"/>
    </row>
    <row r="4178" spans="1:51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  <c r="AI4178" s="6"/>
      <c r="AJ4178" s="6"/>
      <c r="AK4178" s="6"/>
      <c r="AL4178" s="6"/>
      <c r="AM4178" s="6"/>
      <c r="AN4178" s="6"/>
      <c r="AO4178" s="6"/>
      <c r="AP4178" s="6"/>
      <c r="AQ4178" s="6"/>
      <c r="AR4178" s="6"/>
      <c r="AS4178" s="6"/>
      <c r="AT4178" s="6"/>
      <c r="AU4178" s="6"/>
      <c r="AV4178" s="6"/>
      <c r="AW4178" s="6"/>
      <c r="AX4178" s="6"/>
      <c r="AY4178" s="6"/>
    </row>
    <row r="4179" spans="1:51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  <c r="AI4179" s="6"/>
      <c r="AJ4179" s="6"/>
      <c r="AK4179" s="6"/>
      <c r="AL4179" s="6"/>
      <c r="AM4179" s="6"/>
      <c r="AN4179" s="6"/>
      <c r="AO4179" s="6"/>
      <c r="AP4179" s="6"/>
      <c r="AQ4179" s="6"/>
      <c r="AR4179" s="6"/>
      <c r="AS4179" s="6"/>
      <c r="AT4179" s="6"/>
      <c r="AU4179" s="6"/>
      <c r="AV4179" s="6"/>
      <c r="AW4179" s="6"/>
      <c r="AX4179" s="6"/>
      <c r="AY4179" s="6"/>
    </row>
    <row r="4180" spans="1:51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  <c r="AI4180" s="6"/>
      <c r="AJ4180" s="6"/>
      <c r="AK4180" s="6"/>
      <c r="AL4180" s="6"/>
      <c r="AM4180" s="6"/>
      <c r="AN4180" s="6"/>
      <c r="AO4180" s="6"/>
      <c r="AP4180" s="6"/>
      <c r="AQ4180" s="6"/>
      <c r="AR4180" s="6"/>
      <c r="AS4180" s="6"/>
      <c r="AT4180" s="6"/>
      <c r="AU4180" s="6"/>
      <c r="AV4180" s="6"/>
      <c r="AW4180" s="6"/>
      <c r="AX4180" s="6"/>
      <c r="AY4180" s="6"/>
    </row>
    <row r="4181" spans="1:51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  <c r="AI4181" s="6"/>
      <c r="AJ4181" s="6"/>
      <c r="AK4181" s="6"/>
      <c r="AL4181" s="6"/>
      <c r="AM4181" s="6"/>
      <c r="AN4181" s="6"/>
      <c r="AO4181" s="6"/>
      <c r="AP4181" s="6"/>
      <c r="AQ4181" s="6"/>
      <c r="AR4181" s="6"/>
      <c r="AS4181" s="6"/>
      <c r="AT4181" s="6"/>
      <c r="AU4181" s="6"/>
      <c r="AV4181" s="6"/>
      <c r="AW4181" s="6"/>
      <c r="AX4181" s="6"/>
      <c r="AY4181" s="6"/>
    </row>
    <row r="4182" spans="1:51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  <c r="AI4182" s="6"/>
      <c r="AJ4182" s="6"/>
      <c r="AK4182" s="6"/>
      <c r="AL4182" s="6"/>
      <c r="AM4182" s="6"/>
      <c r="AN4182" s="6"/>
      <c r="AO4182" s="6"/>
      <c r="AP4182" s="6"/>
      <c r="AQ4182" s="6"/>
      <c r="AR4182" s="6"/>
      <c r="AS4182" s="6"/>
      <c r="AT4182" s="6"/>
      <c r="AU4182" s="6"/>
      <c r="AV4182" s="6"/>
      <c r="AW4182" s="6"/>
      <c r="AX4182" s="6"/>
      <c r="AY4182" s="6"/>
    </row>
    <row r="4183" spans="1:51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  <c r="AI4183" s="6"/>
      <c r="AJ4183" s="6"/>
      <c r="AK4183" s="6"/>
      <c r="AL4183" s="6"/>
      <c r="AM4183" s="6"/>
      <c r="AN4183" s="6"/>
      <c r="AO4183" s="6"/>
      <c r="AP4183" s="6"/>
      <c r="AQ4183" s="6"/>
      <c r="AR4183" s="6"/>
      <c r="AS4183" s="6"/>
      <c r="AT4183" s="6"/>
      <c r="AU4183" s="6"/>
      <c r="AV4183" s="6"/>
      <c r="AW4183" s="6"/>
      <c r="AX4183" s="6"/>
      <c r="AY4183" s="6"/>
    </row>
    <row r="4184" spans="1:51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  <c r="AI4184" s="6"/>
      <c r="AJ4184" s="6"/>
      <c r="AK4184" s="6"/>
      <c r="AL4184" s="6"/>
      <c r="AM4184" s="6"/>
      <c r="AN4184" s="6"/>
      <c r="AO4184" s="6"/>
      <c r="AP4184" s="6"/>
      <c r="AQ4184" s="6"/>
      <c r="AR4184" s="6"/>
      <c r="AS4184" s="6"/>
      <c r="AT4184" s="6"/>
      <c r="AU4184" s="6"/>
      <c r="AV4184" s="6"/>
      <c r="AW4184" s="6"/>
      <c r="AX4184" s="6"/>
      <c r="AY4184" s="6"/>
    </row>
    <row r="4185" spans="1:51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  <c r="AI4185" s="6"/>
      <c r="AJ4185" s="6"/>
      <c r="AK4185" s="6"/>
      <c r="AL4185" s="6"/>
      <c r="AM4185" s="6"/>
      <c r="AN4185" s="6"/>
      <c r="AO4185" s="6"/>
      <c r="AP4185" s="6"/>
      <c r="AQ4185" s="6"/>
      <c r="AR4185" s="6"/>
      <c r="AS4185" s="6"/>
      <c r="AT4185" s="6"/>
      <c r="AU4185" s="6"/>
      <c r="AV4185" s="6"/>
      <c r="AW4185" s="6"/>
      <c r="AX4185" s="6"/>
      <c r="AY4185" s="6"/>
    </row>
    <row r="4186" spans="1:51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  <c r="AI4186" s="6"/>
      <c r="AJ4186" s="6"/>
      <c r="AK4186" s="6"/>
      <c r="AL4186" s="6"/>
      <c r="AM4186" s="6"/>
      <c r="AN4186" s="6"/>
      <c r="AO4186" s="6"/>
      <c r="AP4186" s="6"/>
      <c r="AQ4186" s="6"/>
      <c r="AR4186" s="6"/>
      <c r="AS4186" s="6"/>
      <c r="AT4186" s="6"/>
      <c r="AU4186" s="6"/>
      <c r="AV4186" s="6"/>
      <c r="AW4186" s="6"/>
      <c r="AX4186" s="6"/>
      <c r="AY4186" s="6"/>
    </row>
    <row r="4187" spans="1:51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  <c r="AI4187" s="6"/>
      <c r="AJ4187" s="6"/>
      <c r="AK4187" s="6"/>
      <c r="AL4187" s="6"/>
      <c r="AM4187" s="6"/>
      <c r="AN4187" s="6"/>
      <c r="AO4187" s="6"/>
      <c r="AP4187" s="6"/>
      <c r="AQ4187" s="6"/>
      <c r="AR4187" s="6"/>
      <c r="AS4187" s="6"/>
      <c r="AT4187" s="6"/>
      <c r="AU4187" s="6"/>
      <c r="AV4187" s="6"/>
      <c r="AW4187" s="6"/>
      <c r="AX4187" s="6"/>
      <c r="AY4187" s="6"/>
    </row>
    <row r="4188" spans="1:51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  <c r="AI4188" s="6"/>
      <c r="AJ4188" s="6"/>
      <c r="AK4188" s="6"/>
      <c r="AL4188" s="6"/>
      <c r="AM4188" s="6"/>
      <c r="AN4188" s="6"/>
      <c r="AO4188" s="6"/>
      <c r="AP4188" s="6"/>
      <c r="AQ4188" s="6"/>
      <c r="AR4188" s="6"/>
      <c r="AS4188" s="6"/>
      <c r="AT4188" s="6"/>
      <c r="AU4188" s="6"/>
      <c r="AV4188" s="6"/>
      <c r="AW4188" s="6"/>
      <c r="AX4188" s="6"/>
      <c r="AY4188" s="6"/>
    </row>
    <row r="4189" spans="1:51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  <c r="AI4189" s="6"/>
      <c r="AJ4189" s="6"/>
      <c r="AK4189" s="6"/>
      <c r="AL4189" s="6"/>
      <c r="AM4189" s="6"/>
      <c r="AN4189" s="6"/>
      <c r="AO4189" s="6"/>
      <c r="AP4189" s="6"/>
      <c r="AQ4189" s="6"/>
      <c r="AR4189" s="6"/>
      <c r="AS4189" s="6"/>
      <c r="AT4189" s="6"/>
      <c r="AU4189" s="6"/>
      <c r="AV4189" s="6"/>
      <c r="AW4189" s="6"/>
      <c r="AX4189" s="6"/>
      <c r="AY4189" s="6"/>
    </row>
    <row r="4190" spans="1:51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  <c r="AI4190" s="6"/>
      <c r="AJ4190" s="6"/>
      <c r="AK4190" s="6"/>
      <c r="AL4190" s="6"/>
      <c r="AM4190" s="6"/>
      <c r="AN4190" s="6"/>
      <c r="AO4190" s="6"/>
      <c r="AP4190" s="6"/>
      <c r="AQ4190" s="6"/>
      <c r="AR4190" s="6"/>
      <c r="AS4190" s="6"/>
      <c r="AT4190" s="6"/>
      <c r="AU4190" s="6"/>
      <c r="AV4190" s="6"/>
      <c r="AW4190" s="6"/>
      <c r="AX4190" s="6"/>
      <c r="AY4190" s="6"/>
    </row>
    <row r="4191" spans="1:51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  <c r="AI4191" s="6"/>
      <c r="AJ4191" s="6"/>
      <c r="AK4191" s="6"/>
      <c r="AL4191" s="6"/>
      <c r="AM4191" s="6"/>
      <c r="AN4191" s="6"/>
      <c r="AO4191" s="6"/>
      <c r="AP4191" s="6"/>
      <c r="AQ4191" s="6"/>
      <c r="AR4191" s="6"/>
      <c r="AS4191" s="6"/>
      <c r="AT4191" s="6"/>
      <c r="AU4191" s="6"/>
      <c r="AV4191" s="6"/>
      <c r="AW4191" s="6"/>
      <c r="AX4191" s="6"/>
      <c r="AY4191" s="6"/>
    </row>
    <row r="4192" spans="1:51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  <c r="AI4192" s="6"/>
      <c r="AJ4192" s="6"/>
      <c r="AK4192" s="6"/>
      <c r="AL4192" s="6"/>
      <c r="AM4192" s="6"/>
      <c r="AN4192" s="6"/>
      <c r="AO4192" s="6"/>
      <c r="AP4192" s="6"/>
      <c r="AQ4192" s="6"/>
      <c r="AR4192" s="6"/>
      <c r="AS4192" s="6"/>
      <c r="AT4192" s="6"/>
      <c r="AU4192" s="6"/>
      <c r="AV4192" s="6"/>
      <c r="AW4192" s="6"/>
      <c r="AX4192" s="6"/>
      <c r="AY4192" s="6"/>
    </row>
    <row r="4193" spans="1:51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  <c r="AI4193" s="6"/>
      <c r="AJ4193" s="6"/>
      <c r="AK4193" s="6"/>
      <c r="AL4193" s="6"/>
      <c r="AM4193" s="6"/>
      <c r="AN4193" s="6"/>
      <c r="AO4193" s="6"/>
      <c r="AP4193" s="6"/>
      <c r="AQ4193" s="6"/>
      <c r="AR4193" s="6"/>
      <c r="AS4193" s="6"/>
      <c r="AT4193" s="6"/>
      <c r="AU4193" s="6"/>
      <c r="AV4193" s="6"/>
      <c r="AW4193" s="6"/>
      <c r="AX4193" s="6"/>
      <c r="AY4193" s="6"/>
    </row>
    <row r="4194" spans="1:51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  <c r="AI4194" s="6"/>
      <c r="AJ4194" s="6"/>
      <c r="AK4194" s="6"/>
      <c r="AL4194" s="6"/>
      <c r="AM4194" s="6"/>
      <c r="AN4194" s="6"/>
      <c r="AO4194" s="6"/>
      <c r="AP4194" s="6"/>
      <c r="AQ4194" s="6"/>
      <c r="AR4194" s="6"/>
      <c r="AS4194" s="6"/>
      <c r="AT4194" s="6"/>
      <c r="AU4194" s="6"/>
      <c r="AV4194" s="6"/>
      <c r="AW4194" s="6"/>
      <c r="AX4194" s="6"/>
      <c r="AY4194" s="6"/>
    </row>
    <row r="4195" spans="1:51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  <c r="AI4195" s="6"/>
      <c r="AJ4195" s="6"/>
      <c r="AK4195" s="6"/>
      <c r="AL4195" s="6"/>
      <c r="AM4195" s="6"/>
      <c r="AN4195" s="6"/>
      <c r="AO4195" s="6"/>
      <c r="AP4195" s="6"/>
      <c r="AQ4195" s="6"/>
      <c r="AR4195" s="6"/>
      <c r="AS4195" s="6"/>
      <c r="AT4195" s="6"/>
      <c r="AU4195" s="6"/>
      <c r="AV4195" s="6"/>
      <c r="AW4195" s="6"/>
      <c r="AX4195" s="6"/>
      <c r="AY4195" s="6"/>
    </row>
    <row r="4196" spans="1:51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  <c r="AI4196" s="6"/>
      <c r="AJ4196" s="6"/>
      <c r="AK4196" s="6"/>
      <c r="AL4196" s="6"/>
      <c r="AM4196" s="6"/>
      <c r="AN4196" s="6"/>
      <c r="AO4196" s="6"/>
      <c r="AP4196" s="6"/>
      <c r="AQ4196" s="6"/>
      <c r="AR4196" s="6"/>
      <c r="AS4196" s="6"/>
      <c r="AT4196" s="6"/>
      <c r="AU4196" s="6"/>
      <c r="AV4196" s="6"/>
      <c r="AW4196" s="6"/>
      <c r="AX4196" s="6"/>
      <c r="AY4196" s="6"/>
    </row>
    <row r="4197" spans="1:51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  <c r="AI4197" s="6"/>
      <c r="AJ4197" s="6"/>
      <c r="AK4197" s="6"/>
      <c r="AL4197" s="6"/>
      <c r="AM4197" s="6"/>
      <c r="AN4197" s="6"/>
      <c r="AO4197" s="6"/>
      <c r="AP4197" s="6"/>
      <c r="AQ4197" s="6"/>
      <c r="AR4197" s="6"/>
      <c r="AS4197" s="6"/>
      <c r="AT4197" s="6"/>
      <c r="AU4197" s="6"/>
      <c r="AV4197" s="6"/>
      <c r="AW4197" s="6"/>
      <c r="AX4197" s="6"/>
      <c r="AY4197" s="6"/>
    </row>
    <row r="4198" spans="1:51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  <c r="AI4198" s="6"/>
      <c r="AJ4198" s="6"/>
      <c r="AK4198" s="6"/>
      <c r="AL4198" s="6"/>
      <c r="AM4198" s="6"/>
      <c r="AN4198" s="6"/>
      <c r="AO4198" s="6"/>
      <c r="AP4198" s="6"/>
      <c r="AQ4198" s="6"/>
      <c r="AR4198" s="6"/>
      <c r="AS4198" s="6"/>
      <c r="AT4198" s="6"/>
      <c r="AU4198" s="6"/>
      <c r="AV4198" s="6"/>
      <c r="AW4198" s="6"/>
      <c r="AX4198" s="6"/>
      <c r="AY4198" s="6"/>
    </row>
    <row r="4199" spans="1:51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  <c r="AI4199" s="6"/>
      <c r="AJ4199" s="6"/>
      <c r="AK4199" s="6"/>
      <c r="AL4199" s="6"/>
      <c r="AM4199" s="6"/>
      <c r="AN4199" s="6"/>
      <c r="AO4199" s="6"/>
      <c r="AP4199" s="6"/>
      <c r="AQ4199" s="6"/>
      <c r="AR4199" s="6"/>
      <c r="AS4199" s="6"/>
      <c r="AT4199" s="6"/>
      <c r="AU4199" s="6"/>
      <c r="AV4199" s="6"/>
      <c r="AW4199" s="6"/>
      <c r="AX4199" s="6"/>
      <c r="AY4199" s="6"/>
    </row>
    <row r="4200" spans="1:51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  <c r="AI4200" s="6"/>
      <c r="AJ4200" s="6"/>
      <c r="AK4200" s="6"/>
      <c r="AL4200" s="6"/>
      <c r="AM4200" s="6"/>
      <c r="AN4200" s="6"/>
      <c r="AO4200" s="6"/>
      <c r="AP4200" s="6"/>
      <c r="AQ4200" s="6"/>
      <c r="AR4200" s="6"/>
      <c r="AS4200" s="6"/>
      <c r="AT4200" s="6"/>
      <c r="AU4200" s="6"/>
      <c r="AV4200" s="6"/>
      <c r="AW4200" s="6"/>
      <c r="AX4200" s="6"/>
      <c r="AY4200" s="6"/>
    </row>
    <row r="4201" spans="1:51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  <c r="AI4201" s="6"/>
      <c r="AJ4201" s="6"/>
      <c r="AK4201" s="6"/>
      <c r="AL4201" s="6"/>
      <c r="AM4201" s="6"/>
      <c r="AN4201" s="6"/>
      <c r="AO4201" s="6"/>
      <c r="AP4201" s="6"/>
      <c r="AQ4201" s="6"/>
      <c r="AR4201" s="6"/>
      <c r="AS4201" s="6"/>
      <c r="AT4201" s="6"/>
      <c r="AU4201" s="6"/>
      <c r="AV4201" s="6"/>
      <c r="AW4201" s="6"/>
      <c r="AX4201" s="6"/>
      <c r="AY4201" s="6"/>
    </row>
    <row r="4202" spans="1:51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  <c r="AI4202" s="6"/>
      <c r="AJ4202" s="6"/>
      <c r="AK4202" s="6"/>
      <c r="AL4202" s="6"/>
      <c r="AM4202" s="6"/>
      <c r="AN4202" s="6"/>
      <c r="AO4202" s="6"/>
      <c r="AP4202" s="6"/>
      <c r="AQ4202" s="6"/>
      <c r="AR4202" s="6"/>
      <c r="AS4202" s="6"/>
      <c r="AT4202" s="6"/>
      <c r="AU4202" s="6"/>
      <c r="AV4202" s="6"/>
      <c r="AW4202" s="6"/>
      <c r="AX4202" s="6"/>
      <c r="AY4202" s="6"/>
    </row>
    <row r="4203" spans="1:51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  <c r="AI4203" s="6"/>
      <c r="AJ4203" s="6"/>
      <c r="AK4203" s="6"/>
      <c r="AL4203" s="6"/>
      <c r="AM4203" s="6"/>
      <c r="AN4203" s="6"/>
      <c r="AO4203" s="6"/>
      <c r="AP4203" s="6"/>
      <c r="AQ4203" s="6"/>
      <c r="AR4203" s="6"/>
      <c r="AS4203" s="6"/>
      <c r="AT4203" s="6"/>
      <c r="AU4203" s="6"/>
      <c r="AV4203" s="6"/>
      <c r="AW4203" s="6"/>
      <c r="AX4203" s="6"/>
      <c r="AY4203" s="6"/>
    </row>
    <row r="4204" spans="1:51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  <c r="AI4204" s="6"/>
      <c r="AJ4204" s="6"/>
      <c r="AK4204" s="6"/>
      <c r="AL4204" s="6"/>
      <c r="AM4204" s="6"/>
      <c r="AN4204" s="6"/>
      <c r="AO4204" s="6"/>
      <c r="AP4204" s="6"/>
      <c r="AQ4204" s="6"/>
      <c r="AR4204" s="6"/>
      <c r="AS4204" s="6"/>
      <c r="AT4204" s="6"/>
      <c r="AU4204" s="6"/>
      <c r="AV4204" s="6"/>
      <c r="AW4204" s="6"/>
      <c r="AX4204" s="6"/>
      <c r="AY4204" s="6"/>
    </row>
    <row r="4205" spans="1:51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  <c r="AI4205" s="6"/>
      <c r="AJ4205" s="6"/>
      <c r="AK4205" s="6"/>
      <c r="AL4205" s="6"/>
      <c r="AM4205" s="6"/>
      <c r="AN4205" s="6"/>
      <c r="AO4205" s="6"/>
      <c r="AP4205" s="6"/>
      <c r="AQ4205" s="6"/>
      <c r="AR4205" s="6"/>
      <c r="AS4205" s="6"/>
      <c r="AT4205" s="6"/>
      <c r="AU4205" s="6"/>
      <c r="AV4205" s="6"/>
      <c r="AW4205" s="6"/>
      <c r="AX4205" s="6"/>
      <c r="AY4205" s="6"/>
    </row>
    <row r="4206" spans="1:51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  <c r="AI4206" s="6"/>
      <c r="AJ4206" s="6"/>
      <c r="AK4206" s="6"/>
      <c r="AL4206" s="6"/>
      <c r="AM4206" s="6"/>
      <c r="AN4206" s="6"/>
      <c r="AO4206" s="6"/>
      <c r="AP4206" s="6"/>
      <c r="AQ4206" s="6"/>
      <c r="AR4206" s="6"/>
      <c r="AS4206" s="6"/>
      <c r="AT4206" s="6"/>
      <c r="AU4206" s="6"/>
      <c r="AV4206" s="6"/>
      <c r="AW4206" s="6"/>
      <c r="AX4206" s="6"/>
      <c r="AY4206" s="6"/>
    </row>
    <row r="4207" spans="1:51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  <c r="AI4207" s="6"/>
      <c r="AJ4207" s="6"/>
      <c r="AK4207" s="6"/>
      <c r="AL4207" s="6"/>
      <c r="AM4207" s="6"/>
      <c r="AN4207" s="6"/>
      <c r="AO4207" s="6"/>
      <c r="AP4207" s="6"/>
      <c r="AQ4207" s="6"/>
      <c r="AR4207" s="6"/>
      <c r="AS4207" s="6"/>
      <c r="AT4207" s="6"/>
      <c r="AU4207" s="6"/>
      <c r="AV4207" s="6"/>
      <c r="AW4207" s="6"/>
      <c r="AX4207" s="6"/>
      <c r="AY4207" s="6"/>
    </row>
    <row r="4208" spans="1:51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  <c r="AI4208" s="6"/>
      <c r="AJ4208" s="6"/>
      <c r="AK4208" s="6"/>
      <c r="AL4208" s="6"/>
      <c r="AM4208" s="6"/>
      <c r="AN4208" s="6"/>
      <c r="AO4208" s="6"/>
      <c r="AP4208" s="6"/>
      <c r="AQ4208" s="6"/>
      <c r="AR4208" s="6"/>
      <c r="AS4208" s="6"/>
      <c r="AT4208" s="6"/>
      <c r="AU4208" s="6"/>
      <c r="AV4208" s="6"/>
      <c r="AW4208" s="6"/>
      <c r="AX4208" s="6"/>
      <c r="AY4208" s="6"/>
    </row>
    <row r="4209" spans="1:51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  <c r="AI4209" s="6"/>
      <c r="AJ4209" s="6"/>
      <c r="AK4209" s="6"/>
      <c r="AL4209" s="6"/>
      <c r="AM4209" s="6"/>
      <c r="AN4209" s="6"/>
      <c r="AO4209" s="6"/>
      <c r="AP4209" s="6"/>
      <c r="AQ4209" s="6"/>
      <c r="AR4209" s="6"/>
      <c r="AS4209" s="6"/>
      <c r="AT4209" s="6"/>
      <c r="AU4209" s="6"/>
      <c r="AV4209" s="6"/>
      <c r="AW4209" s="6"/>
      <c r="AX4209" s="6"/>
      <c r="AY4209" s="6"/>
    </row>
    <row r="4210" spans="1:51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  <c r="AI4210" s="6"/>
      <c r="AJ4210" s="6"/>
      <c r="AK4210" s="6"/>
      <c r="AL4210" s="6"/>
      <c r="AM4210" s="6"/>
      <c r="AN4210" s="6"/>
      <c r="AO4210" s="6"/>
      <c r="AP4210" s="6"/>
      <c r="AQ4210" s="6"/>
      <c r="AR4210" s="6"/>
      <c r="AS4210" s="6"/>
      <c r="AT4210" s="6"/>
      <c r="AU4210" s="6"/>
      <c r="AV4210" s="6"/>
      <c r="AW4210" s="6"/>
      <c r="AX4210" s="6"/>
      <c r="AY4210" s="6"/>
    </row>
    <row r="4211" spans="1:51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  <c r="AI4211" s="6"/>
      <c r="AJ4211" s="6"/>
      <c r="AK4211" s="6"/>
      <c r="AL4211" s="6"/>
      <c r="AM4211" s="6"/>
      <c r="AN4211" s="6"/>
      <c r="AO4211" s="6"/>
      <c r="AP4211" s="6"/>
      <c r="AQ4211" s="6"/>
      <c r="AR4211" s="6"/>
      <c r="AS4211" s="6"/>
      <c r="AT4211" s="6"/>
      <c r="AU4211" s="6"/>
      <c r="AV4211" s="6"/>
      <c r="AW4211" s="6"/>
      <c r="AX4211" s="6"/>
      <c r="AY4211" s="6"/>
    </row>
    <row r="4212" spans="1:51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  <c r="AI4212" s="6"/>
      <c r="AJ4212" s="6"/>
      <c r="AK4212" s="6"/>
      <c r="AL4212" s="6"/>
      <c r="AM4212" s="6"/>
      <c r="AN4212" s="6"/>
      <c r="AO4212" s="6"/>
      <c r="AP4212" s="6"/>
      <c r="AQ4212" s="6"/>
      <c r="AR4212" s="6"/>
      <c r="AS4212" s="6"/>
      <c r="AT4212" s="6"/>
      <c r="AU4212" s="6"/>
      <c r="AV4212" s="6"/>
      <c r="AW4212" s="6"/>
      <c r="AX4212" s="6"/>
      <c r="AY4212" s="6"/>
    </row>
    <row r="4213" spans="1:51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  <c r="AI4213" s="6"/>
      <c r="AJ4213" s="6"/>
      <c r="AK4213" s="6"/>
      <c r="AL4213" s="6"/>
      <c r="AM4213" s="6"/>
      <c r="AN4213" s="6"/>
      <c r="AO4213" s="6"/>
      <c r="AP4213" s="6"/>
      <c r="AQ4213" s="6"/>
      <c r="AR4213" s="6"/>
      <c r="AS4213" s="6"/>
      <c r="AT4213" s="6"/>
      <c r="AU4213" s="6"/>
      <c r="AV4213" s="6"/>
      <c r="AW4213" s="6"/>
      <c r="AX4213" s="6"/>
      <c r="AY4213" s="6"/>
    </row>
    <row r="4214" spans="1:51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  <c r="AI4214" s="6"/>
      <c r="AJ4214" s="6"/>
      <c r="AK4214" s="6"/>
      <c r="AL4214" s="6"/>
      <c r="AM4214" s="6"/>
      <c r="AN4214" s="6"/>
      <c r="AO4214" s="6"/>
      <c r="AP4214" s="6"/>
      <c r="AQ4214" s="6"/>
      <c r="AR4214" s="6"/>
      <c r="AS4214" s="6"/>
      <c r="AT4214" s="6"/>
      <c r="AU4214" s="6"/>
      <c r="AV4214" s="6"/>
      <c r="AW4214" s="6"/>
      <c r="AX4214" s="6"/>
      <c r="AY4214" s="6"/>
    </row>
    <row r="4215" spans="1:51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  <c r="AI4215" s="6"/>
      <c r="AJ4215" s="6"/>
      <c r="AK4215" s="6"/>
      <c r="AL4215" s="6"/>
      <c r="AM4215" s="6"/>
      <c r="AN4215" s="6"/>
      <c r="AO4215" s="6"/>
      <c r="AP4215" s="6"/>
      <c r="AQ4215" s="6"/>
      <c r="AR4215" s="6"/>
      <c r="AS4215" s="6"/>
      <c r="AT4215" s="6"/>
      <c r="AU4215" s="6"/>
      <c r="AV4215" s="6"/>
      <c r="AW4215" s="6"/>
      <c r="AX4215" s="6"/>
      <c r="AY4215" s="6"/>
    </row>
    <row r="4216" spans="1:51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  <c r="AI4216" s="6"/>
      <c r="AJ4216" s="6"/>
      <c r="AK4216" s="6"/>
      <c r="AL4216" s="6"/>
      <c r="AM4216" s="6"/>
      <c r="AN4216" s="6"/>
      <c r="AO4216" s="6"/>
      <c r="AP4216" s="6"/>
      <c r="AQ4216" s="6"/>
      <c r="AR4216" s="6"/>
      <c r="AS4216" s="6"/>
      <c r="AT4216" s="6"/>
      <c r="AU4216" s="6"/>
      <c r="AV4216" s="6"/>
      <c r="AW4216" s="6"/>
      <c r="AX4216" s="6"/>
      <c r="AY4216" s="6"/>
    </row>
    <row r="4217" spans="1:51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  <c r="AI4217" s="6"/>
      <c r="AJ4217" s="6"/>
      <c r="AK4217" s="6"/>
      <c r="AL4217" s="6"/>
      <c r="AM4217" s="6"/>
      <c r="AN4217" s="6"/>
      <c r="AO4217" s="6"/>
      <c r="AP4217" s="6"/>
      <c r="AQ4217" s="6"/>
      <c r="AR4217" s="6"/>
      <c r="AS4217" s="6"/>
      <c r="AT4217" s="6"/>
      <c r="AU4217" s="6"/>
      <c r="AV4217" s="6"/>
      <c r="AW4217" s="6"/>
      <c r="AX4217" s="6"/>
      <c r="AY4217" s="6"/>
    </row>
    <row r="4218" spans="1:51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  <c r="AI4218" s="6"/>
      <c r="AJ4218" s="6"/>
      <c r="AK4218" s="6"/>
      <c r="AL4218" s="6"/>
      <c r="AM4218" s="6"/>
      <c r="AN4218" s="6"/>
      <c r="AO4218" s="6"/>
      <c r="AP4218" s="6"/>
      <c r="AQ4218" s="6"/>
      <c r="AR4218" s="6"/>
      <c r="AS4218" s="6"/>
      <c r="AT4218" s="6"/>
      <c r="AU4218" s="6"/>
      <c r="AV4218" s="6"/>
      <c r="AW4218" s="6"/>
      <c r="AX4218" s="6"/>
      <c r="AY4218" s="6"/>
    </row>
    <row r="4219" spans="1:51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  <c r="AI4219" s="6"/>
      <c r="AJ4219" s="6"/>
      <c r="AK4219" s="6"/>
      <c r="AL4219" s="6"/>
      <c r="AM4219" s="6"/>
      <c r="AN4219" s="6"/>
      <c r="AO4219" s="6"/>
      <c r="AP4219" s="6"/>
      <c r="AQ4219" s="6"/>
      <c r="AR4219" s="6"/>
      <c r="AS4219" s="6"/>
      <c r="AT4219" s="6"/>
      <c r="AU4219" s="6"/>
      <c r="AV4219" s="6"/>
      <c r="AW4219" s="6"/>
      <c r="AX4219" s="6"/>
      <c r="AY4219" s="6"/>
    </row>
    <row r="4220" spans="1:51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  <c r="AI4220" s="6"/>
      <c r="AJ4220" s="6"/>
      <c r="AK4220" s="6"/>
      <c r="AL4220" s="6"/>
      <c r="AM4220" s="6"/>
      <c r="AN4220" s="6"/>
      <c r="AO4220" s="6"/>
      <c r="AP4220" s="6"/>
      <c r="AQ4220" s="6"/>
      <c r="AR4220" s="6"/>
      <c r="AS4220" s="6"/>
      <c r="AT4220" s="6"/>
      <c r="AU4220" s="6"/>
      <c r="AV4220" s="6"/>
      <c r="AW4220" s="6"/>
      <c r="AX4220" s="6"/>
      <c r="AY4220" s="6"/>
    </row>
    <row r="4221" spans="1:51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  <c r="AI4221" s="6"/>
      <c r="AJ4221" s="6"/>
      <c r="AK4221" s="6"/>
      <c r="AL4221" s="6"/>
      <c r="AM4221" s="6"/>
      <c r="AN4221" s="6"/>
      <c r="AO4221" s="6"/>
      <c r="AP4221" s="6"/>
      <c r="AQ4221" s="6"/>
      <c r="AR4221" s="6"/>
      <c r="AS4221" s="6"/>
      <c r="AT4221" s="6"/>
      <c r="AU4221" s="6"/>
      <c r="AV4221" s="6"/>
      <c r="AW4221" s="6"/>
      <c r="AX4221" s="6"/>
      <c r="AY4221" s="6"/>
    </row>
    <row r="4222" spans="1:51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  <c r="AI4222" s="6"/>
      <c r="AJ4222" s="6"/>
      <c r="AK4222" s="6"/>
      <c r="AL4222" s="6"/>
      <c r="AM4222" s="6"/>
      <c r="AN4222" s="6"/>
      <c r="AO4222" s="6"/>
      <c r="AP4222" s="6"/>
      <c r="AQ4222" s="6"/>
      <c r="AR4222" s="6"/>
      <c r="AS4222" s="6"/>
      <c r="AT4222" s="6"/>
      <c r="AU4222" s="6"/>
      <c r="AV4222" s="6"/>
      <c r="AW4222" s="6"/>
      <c r="AX4222" s="6"/>
      <c r="AY4222" s="6"/>
    </row>
    <row r="4223" spans="1:51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  <c r="AI4223" s="6"/>
      <c r="AJ4223" s="6"/>
      <c r="AK4223" s="6"/>
      <c r="AL4223" s="6"/>
      <c r="AM4223" s="6"/>
      <c r="AN4223" s="6"/>
      <c r="AO4223" s="6"/>
      <c r="AP4223" s="6"/>
      <c r="AQ4223" s="6"/>
      <c r="AR4223" s="6"/>
      <c r="AS4223" s="6"/>
      <c r="AT4223" s="6"/>
      <c r="AU4223" s="6"/>
      <c r="AV4223" s="6"/>
      <c r="AW4223" s="6"/>
      <c r="AX4223" s="6"/>
      <c r="AY4223" s="6"/>
    </row>
    <row r="4224" spans="1:51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  <c r="AI4224" s="6"/>
      <c r="AJ4224" s="6"/>
      <c r="AK4224" s="6"/>
      <c r="AL4224" s="6"/>
      <c r="AM4224" s="6"/>
      <c r="AN4224" s="6"/>
      <c r="AO4224" s="6"/>
      <c r="AP4224" s="6"/>
      <c r="AQ4224" s="6"/>
      <c r="AR4224" s="6"/>
      <c r="AS4224" s="6"/>
      <c r="AT4224" s="6"/>
      <c r="AU4224" s="6"/>
      <c r="AV4224" s="6"/>
      <c r="AW4224" s="6"/>
      <c r="AX4224" s="6"/>
      <c r="AY4224" s="6"/>
    </row>
    <row r="4225" spans="1:51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  <c r="AI4225" s="6"/>
      <c r="AJ4225" s="6"/>
      <c r="AK4225" s="6"/>
      <c r="AL4225" s="6"/>
      <c r="AM4225" s="6"/>
      <c r="AN4225" s="6"/>
      <c r="AO4225" s="6"/>
      <c r="AP4225" s="6"/>
      <c r="AQ4225" s="6"/>
      <c r="AR4225" s="6"/>
      <c r="AS4225" s="6"/>
      <c r="AT4225" s="6"/>
      <c r="AU4225" s="6"/>
      <c r="AV4225" s="6"/>
      <c r="AW4225" s="6"/>
      <c r="AX4225" s="6"/>
      <c r="AY4225" s="6"/>
    </row>
    <row r="4226" spans="1:51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  <c r="AI4226" s="6"/>
      <c r="AJ4226" s="6"/>
      <c r="AK4226" s="6"/>
      <c r="AL4226" s="6"/>
      <c r="AM4226" s="6"/>
      <c r="AN4226" s="6"/>
      <c r="AO4226" s="6"/>
      <c r="AP4226" s="6"/>
      <c r="AQ4226" s="6"/>
      <c r="AR4226" s="6"/>
      <c r="AS4226" s="6"/>
      <c r="AT4226" s="6"/>
      <c r="AU4226" s="6"/>
      <c r="AV4226" s="6"/>
      <c r="AW4226" s="6"/>
      <c r="AX4226" s="6"/>
      <c r="AY4226" s="6"/>
    </row>
    <row r="4227" spans="1:51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  <c r="AI4227" s="6"/>
      <c r="AJ4227" s="6"/>
      <c r="AK4227" s="6"/>
      <c r="AL4227" s="6"/>
      <c r="AM4227" s="6"/>
      <c r="AN4227" s="6"/>
      <c r="AO4227" s="6"/>
      <c r="AP4227" s="6"/>
      <c r="AQ4227" s="6"/>
      <c r="AR4227" s="6"/>
      <c r="AS4227" s="6"/>
      <c r="AT4227" s="6"/>
      <c r="AU4227" s="6"/>
      <c r="AV4227" s="6"/>
      <c r="AW4227" s="6"/>
      <c r="AX4227" s="6"/>
      <c r="AY4227" s="6"/>
    </row>
    <row r="4228" spans="1:51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  <c r="AI4228" s="6"/>
      <c r="AJ4228" s="6"/>
      <c r="AK4228" s="6"/>
      <c r="AL4228" s="6"/>
      <c r="AM4228" s="6"/>
      <c r="AN4228" s="6"/>
      <c r="AO4228" s="6"/>
      <c r="AP4228" s="6"/>
      <c r="AQ4228" s="6"/>
      <c r="AR4228" s="6"/>
      <c r="AS4228" s="6"/>
      <c r="AT4228" s="6"/>
      <c r="AU4228" s="6"/>
      <c r="AV4228" s="6"/>
      <c r="AW4228" s="6"/>
      <c r="AX4228" s="6"/>
      <c r="AY4228" s="6"/>
    </row>
    <row r="4229" spans="1:51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  <c r="AI4229" s="6"/>
      <c r="AJ4229" s="6"/>
      <c r="AK4229" s="6"/>
      <c r="AL4229" s="6"/>
      <c r="AM4229" s="6"/>
      <c r="AN4229" s="6"/>
      <c r="AO4229" s="6"/>
      <c r="AP4229" s="6"/>
      <c r="AQ4229" s="6"/>
      <c r="AR4229" s="6"/>
      <c r="AS4229" s="6"/>
      <c r="AT4229" s="6"/>
      <c r="AU4229" s="6"/>
      <c r="AV4229" s="6"/>
      <c r="AW4229" s="6"/>
      <c r="AX4229" s="6"/>
      <c r="AY4229" s="6"/>
    </row>
    <row r="4230" spans="1:51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  <c r="AI4230" s="6"/>
      <c r="AJ4230" s="6"/>
      <c r="AK4230" s="6"/>
      <c r="AL4230" s="6"/>
      <c r="AM4230" s="6"/>
      <c r="AN4230" s="6"/>
      <c r="AO4230" s="6"/>
      <c r="AP4230" s="6"/>
      <c r="AQ4230" s="6"/>
      <c r="AR4230" s="6"/>
      <c r="AS4230" s="6"/>
      <c r="AT4230" s="6"/>
      <c r="AU4230" s="6"/>
      <c r="AV4230" s="6"/>
      <c r="AW4230" s="6"/>
      <c r="AX4230" s="6"/>
      <c r="AY4230" s="6"/>
    </row>
    <row r="4231" spans="1:51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  <c r="AI4231" s="6"/>
      <c r="AJ4231" s="6"/>
      <c r="AK4231" s="6"/>
      <c r="AL4231" s="6"/>
      <c r="AM4231" s="6"/>
      <c r="AN4231" s="6"/>
      <c r="AO4231" s="6"/>
      <c r="AP4231" s="6"/>
      <c r="AQ4231" s="6"/>
      <c r="AR4231" s="6"/>
      <c r="AS4231" s="6"/>
      <c r="AT4231" s="6"/>
      <c r="AU4231" s="6"/>
      <c r="AV4231" s="6"/>
      <c r="AW4231" s="6"/>
      <c r="AX4231" s="6"/>
      <c r="AY4231" s="6"/>
    </row>
    <row r="4232" spans="1:51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  <c r="AI4232" s="6"/>
      <c r="AJ4232" s="6"/>
      <c r="AK4232" s="6"/>
      <c r="AL4232" s="6"/>
      <c r="AM4232" s="6"/>
      <c r="AN4232" s="6"/>
      <c r="AO4232" s="6"/>
      <c r="AP4232" s="6"/>
      <c r="AQ4232" s="6"/>
      <c r="AR4232" s="6"/>
      <c r="AS4232" s="6"/>
      <c r="AT4232" s="6"/>
      <c r="AU4232" s="6"/>
      <c r="AV4232" s="6"/>
      <c r="AW4232" s="6"/>
      <c r="AX4232" s="6"/>
      <c r="AY4232" s="6"/>
    </row>
  </sheetData>
  <sheetProtection/>
  <mergeCells count="7">
    <mergeCell ref="B1355:C1355"/>
    <mergeCell ref="B1388:E1388"/>
    <mergeCell ref="B12:C12"/>
    <mergeCell ref="B667:C667"/>
    <mergeCell ref="B1121:C1121"/>
    <mergeCell ref="B1303:C1303"/>
    <mergeCell ref="B1387:E138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7.57421875" style="0" customWidth="1"/>
    <col min="2" max="2" width="11.140625" style="0" customWidth="1"/>
    <col min="3" max="3" width="12.8515625" style="0" customWidth="1"/>
    <col min="4" max="4" width="19.28125" style="0" customWidth="1"/>
    <col min="5" max="5" width="61.7109375" style="0" customWidth="1"/>
  </cols>
  <sheetData>
    <row r="1" spans="1:5" ht="15">
      <c r="A1" s="13" t="s">
        <v>74</v>
      </c>
      <c r="E1" s="14" t="s">
        <v>75</v>
      </c>
    </row>
    <row r="2" spans="1:5" ht="15">
      <c r="A2" s="143" t="s">
        <v>65</v>
      </c>
      <c r="B2" s="143"/>
      <c r="C2" s="143"/>
      <c r="D2" s="143"/>
      <c r="E2" s="15"/>
    </row>
    <row r="3" spans="1:5" ht="15">
      <c r="A3" s="143" t="s">
        <v>59</v>
      </c>
      <c r="B3" s="143"/>
      <c r="E3" s="15"/>
    </row>
    <row r="4" ht="15">
      <c r="E4" s="15"/>
    </row>
    <row r="5" spans="1:5" ht="15">
      <c r="A5" s="16" t="s">
        <v>60</v>
      </c>
      <c r="B5" s="16" t="s">
        <v>61</v>
      </c>
      <c r="C5" s="16" t="s">
        <v>62</v>
      </c>
      <c r="D5" s="16" t="s">
        <v>63</v>
      </c>
      <c r="E5" s="17" t="s">
        <v>64</v>
      </c>
    </row>
    <row r="6" spans="1:5" ht="15">
      <c r="A6" s="18" t="s">
        <v>76</v>
      </c>
      <c r="B6" s="19">
        <v>40784</v>
      </c>
      <c r="C6" s="18"/>
      <c r="D6" s="18"/>
      <c r="E6" s="20" t="s">
        <v>136</v>
      </c>
    </row>
    <row r="7" spans="1:5" ht="39">
      <c r="A7" s="18" t="s">
        <v>133</v>
      </c>
      <c r="B7" s="19">
        <v>40787</v>
      </c>
      <c r="C7" s="18" t="s">
        <v>134</v>
      </c>
      <c r="D7" s="18" t="s">
        <v>55</v>
      </c>
      <c r="E7" s="20" t="s">
        <v>135</v>
      </c>
    </row>
    <row r="8" spans="1:5" ht="15">
      <c r="A8" s="18" t="s">
        <v>137</v>
      </c>
      <c r="B8" s="19">
        <v>40792</v>
      </c>
      <c r="C8" s="18" t="s">
        <v>134</v>
      </c>
      <c r="D8" s="18" t="s">
        <v>56</v>
      </c>
      <c r="E8" s="20" t="s">
        <v>138</v>
      </c>
    </row>
    <row r="9" spans="1:5" ht="15">
      <c r="A9" s="18" t="s">
        <v>140</v>
      </c>
      <c r="B9" s="19">
        <v>40794</v>
      </c>
      <c r="C9" s="112" t="s">
        <v>134</v>
      </c>
      <c r="D9" s="112" t="s">
        <v>56</v>
      </c>
      <c r="E9" s="112" t="s">
        <v>141</v>
      </c>
    </row>
    <row r="10" spans="1:5" ht="30">
      <c r="A10" t="s">
        <v>142</v>
      </c>
      <c r="B10" s="19">
        <v>40794</v>
      </c>
      <c r="C10" t="s">
        <v>134</v>
      </c>
      <c r="D10" t="s">
        <v>56</v>
      </c>
      <c r="E10" s="15" t="s">
        <v>143</v>
      </c>
    </row>
    <row r="11" spans="1:5" ht="26.25">
      <c r="A11" t="s">
        <v>149</v>
      </c>
      <c r="B11" s="113">
        <v>40799</v>
      </c>
      <c r="C11" t="s">
        <v>134</v>
      </c>
      <c r="D11" t="s">
        <v>56</v>
      </c>
      <c r="E11" s="114" t="s">
        <v>150</v>
      </c>
    </row>
    <row r="12" spans="1:5" ht="51.75">
      <c r="A12" t="s">
        <v>152</v>
      </c>
      <c r="B12" s="113">
        <v>40818</v>
      </c>
      <c r="C12" t="s">
        <v>134</v>
      </c>
      <c r="D12" t="s">
        <v>56</v>
      </c>
      <c r="E12" s="114" t="s">
        <v>158</v>
      </c>
    </row>
    <row r="13" spans="1:5" ht="51.75">
      <c r="A13" t="s">
        <v>168</v>
      </c>
      <c r="B13" s="113">
        <v>40837</v>
      </c>
      <c r="C13" t="s">
        <v>134</v>
      </c>
      <c r="D13" t="s">
        <v>56</v>
      </c>
      <c r="E13" s="114" t="s">
        <v>182</v>
      </c>
    </row>
    <row r="14" spans="4:5" ht="26.25">
      <c r="D14" t="s">
        <v>55</v>
      </c>
      <c r="E14" s="114" t="s">
        <v>169</v>
      </c>
    </row>
    <row r="15" spans="1:5" ht="26.25">
      <c r="A15" t="s">
        <v>183</v>
      </c>
      <c r="B15" s="113">
        <v>40932</v>
      </c>
      <c r="C15" t="s">
        <v>134</v>
      </c>
      <c r="D15" t="s">
        <v>56</v>
      </c>
      <c r="E15" s="114" t="s">
        <v>197</v>
      </c>
    </row>
  </sheetData>
  <sheetProtection/>
  <mergeCells count="2">
    <mergeCell ref="A2:D2"/>
    <mergeCell ref="A3:B3"/>
  </mergeCells>
  <printOptions/>
  <pageMargins left="0.7" right="0.7" top="0.75" bottom="0.75" header="0.3" footer="0.3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15.7109375" style="0" customWidth="1"/>
    <col min="4" max="5" width="30.7109375" style="0" customWidth="1"/>
  </cols>
  <sheetData>
    <row r="1" spans="1:2" ht="15">
      <c r="A1" t="s">
        <v>5</v>
      </c>
      <c r="B1" t="s">
        <v>6</v>
      </c>
    </row>
    <row r="4" spans="1:2" ht="15">
      <c r="A4" t="s">
        <v>5</v>
      </c>
      <c r="B4" t="s">
        <v>7</v>
      </c>
    </row>
    <row r="5" spans="1:3" ht="15">
      <c r="A5" t="s">
        <v>5</v>
      </c>
      <c r="B5" t="s">
        <v>8</v>
      </c>
      <c r="C5" t="s">
        <v>9</v>
      </c>
    </row>
    <row r="6" spans="1:3" ht="15">
      <c r="A6" t="s">
        <v>77</v>
      </c>
      <c r="B6" t="s">
        <v>10</v>
      </c>
      <c r="C6" t="s">
        <v>53</v>
      </c>
    </row>
    <row r="7" spans="1:4" ht="15">
      <c r="A7" t="s">
        <v>77</v>
      </c>
      <c r="B7" t="s">
        <v>11</v>
      </c>
      <c r="C7">
        <v>200910</v>
      </c>
      <c r="D7" t="s">
        <v>70</v>
      </c>
    </row>
    <row r="8" spans="1:5" ht="15">
      <c r="A8" t="s">
        <v>77</v>
      </c>
      <c r="B8" t="s">
        <v>66</v>
      </c>
      <c r="C8" s="25">
        <v>40544</v>
      </c>
      <c r="D8" s="22" t="s">
        <v>67</v>
      </c>
      <c r="E8" s="22"/>
    </row>
    <row r="9" spans="1:5" ht="15">
      <c r="A9" t="s">
        <v>77</v>
      </c>
      <c r="B9" t="s">
        <v>68</v>
      </c>
      <c r="C9" s="25">
        <v>40574</v>
      </c>
      <c r="D9" s="22" t="s">
        <v>69</v>
      </c>
      <c r="E9" s="23"/>
    </row>
    <row r="10" ht="15">
      <c r="C10" s="24"/>
    </row>
    <row r="11" spans="1:2" ht="15">
      <c r="A11" t="s">
        <v>5</v>
      </c>
      <c r="B11" t="s">
        <v>12</v>
      </c>
    </row>
    <row r="12" spans="1:3" ht="15">
      <c r="A12" t="s">
        <v>13</v>
      </c>
      <c r="B12" t="s">
        <v>14</v>
      </c>
      <c r="C12" t="s">
        <v>15</v>
      </c>
    </row>
    <row r="13" spans="1:3" ht="15">
      <c r="A13" t="s">
        <v>13</v>
      </c>
      <c r="B13" t="s">
        <v>16</v>
      </c>
      <c r="C13" t="s">
        <v>17</v>
      </c>
    </row>
    <row r="14" spans="1:3" ht="15">
      <c r="A14" t="s">
        <v>13</v>
      </c>
      <c r="B14" t="s">
        <v>18</v>
      </c>
      <c r="C14" t="s">
        <v>19</v>
      </c>
    </row>
    <row r="16" spans="1:2" ht="15">
      <c r="A16" t="s">
        <v>5</v>
      </c>
      <c r="B16" t="s">
        <v>20</v>
      </c>
    </row>
    <row r="17" spans="1:2" ht="15">
      <c r="A17" t="s">
        <v>5</v>
      </c>
      <c r="B17" t="s">
        <v>21</v>
      </c>
    </row>
    <row r="18" spans="1:3" ht="15">
      <c r="A18" t="s">
        <v>22</v>
      </c>
      <c r="B18" t="s">
        <v>23</v>
      </c>
      <c r="C18" t="s">
        <v>24</v>
      </c>
    </row>
    <row r="19" spans="1:3" ht="15">
      <c r="A19" t="s">
        <v>22</v>
      </c>
      <c r="B19" t="s">
        <v>25</v>
      </c>
      <c r="C19" t="s">
        <v>26</v>
      </c>
    </row>
    <row r="20" spans="1:3" ht="15">
      <c r="A20" t="s">
        <v>22</v>
      </c>
      <c r="B20" t="s">
        <v>27</v>
      </c>
      <c r="C20" t="s">
        <v>28</v>
      </c>
    </row>
    <row r="21" spans="1:3" ht="15">
      <c r="A21" t="s">
        <v>22</v>
      </c>
      <c r="B21" t="s">
        <v>29</v>
      </c>
      <c r="C21" t="s">
        <v>30</v>
      </c>
    </row>
    <row r="22" spans="1:3" ht="15">
      <c r="A22" t="s">
        <v>22</v>
      </c>
      <c r="B22" t="s">
        <v>31</v>
      </c>
      <c r="C22" t="s">
        <v>32</v>
      </c>
    </row>
    <row r="23" spans="1:3" ht="15">
      <c r="A23" t="s">
        <v>22</v>
      </c>
      <c r="B23" t="s">
        <v>33</v>
      </c>
      <c r="C23" t="s">
        <v>34</v>
      </c>
    </row>
    <row r="24" spans="1:3" ht="15">
      <c r="A24" t="s">
        <v>22</v>
      </c>
      <c r="B24" t="s">
        <v>35</v>
      </c>
      <c r="C24" t="s">
        <v>36</v>
      </c>
    </row>
    <row r="25" spans="1:3" ht="15">
      <c r="A25" t="s">
        <v>22</v>
      </c>
      <c r="B25" t="s">
        <v>37</v>
      </c>
      <c r="C25" t="s">
        <v>38</v>
      </c>
    </row>
    <row r="26" spans="1:3" ht="15">
      <c r="A26" t="s">
        <v>22</v>
      </c>
      <c r="B26" t="s">
        <v>39</v>
      </c>
      <c r="C26" t="s">
        <v>40</v>
      </c>
    </row>
    <row r="27" spans="1:3" ht="15">
      <c r="A27" t="s">
        <v>22</v>
      </c>
      <c r="B27" t="s">
        <v>41</v>
      </c>
      <c r="C27" t="s">
        <v>42</v>
      </c>
    </row>
    <row r="28" spans="1:3" ht="15">
      <c r="A28" t="s">
        <v>22</v>
      </c>
      <c r="B28" t="s">
        <v>43</v>
      </c>
      <c r="C28" t="s">
        <v>44</v>
      </c>
    </row>
    <row r="29" spans="1:3" ht="15">
      <c r="A29" t="s">
        <v>45</v>
      </c>
      <c r="B29" t="s">
        <v>46</v>
      </c>
      <c r="C29" t="s">
        <v>47</v>
      </c>
    </row>
    <row r="33" spans="1:2" ht="15">
      <c r="A33" t="s">
        <v>5</v>
      </c>
      <c r="B33" t="s">
        <v>48</v>
      </c>
    </row>
    <row r="34" spans="1:5" ht="15">
      <c r="A34" t="s">
        <v>5</v>
      </c>
      <c r="B34" t="s">
        <v>49</v>
      </c>
      <c r="C34" t="s">
        <v>50</v>
      </c>
      <c r="D34" t="s">
        <v>51</v>
      </c>
      <c r="E34" t="s">
        <v>52</v>
      </c>
    </row>
    <row r="35" spans="1:2" ht="15">
      <c r="A35" t="s">
        <v>78</v>
      </c>
      <c r="B35" t="s">
        <v>55</v>
      </c>
    </row>
    <row r="36" spans="1:2" ht="15">
      <c r="A36" t="s">
        <v>54</v>
      </c>
      <c r="B36" t="s">
        <v>56</v>
      </c>
    </row>
  </sheetData>
  <sheetProtection/>
  <printOptions/>
  <pageMargins left="0.7" right="0.7" top="0.75" bottom="0.75" header="0.3" footer="0.3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gareth_e</dc:creator>
  <cp:keywords/>
  <dc:description/>
  <cp:lastModifiedBy>cryan</cp:lastModifiedBy>
  <cp:lastPrinted>2014-01-06T16:06:11Z</cp:lastPrinted>
  <dcterms:created xsi:type="dcterms:W3CDTF">2009-09-17T10:59:21Z</dcterms:created>
  <dcterms:modified xsi:type="dcterms:W3CDTF">2014-01-06T16:06:49Z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